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9690" windowHeight="7230" tabRatio="757" activeTab="5"/>
  </bookViews>
  <sheets>
    <sheet name="MFO 1-FOs" sheetId="1" r:id="rId1"/>
    <sheet name="MFO 2A-residential" sheetId="2" r:id="rId2"/>
    <sheet name="MFO 2A-non-residential" sheetId="3" r:id="rId3"/>
    <sheet name="MFO2-combased and AICS" sheetId="4" r:id="rId4"/>
    <sheet name="MFO 3" sheetId="5" r:id="rId5"/>
    <sheet name="MFO 4" sheetId="6" r:id="rId6"/>
  </sheets>
  <definedNames>
    <definedName name="_xlnm.Print_Area" localSheetId="0">'MFO 1-FOs'!$A$1:$I$39</definedName>
    <definedName name="_xlnm.Print_Area" localSheetId="2">'MFO 2A-non-residential'!$A$1:$Q$60</definedName>
    <definedName name="_xlnm.Print_Area" localSheetId="1">'MFO 2A-residential'!$A$1:$Q$103</definedName>
    <definedName name="_xlnm.Print_Area" localSheetId="5">'MFO 4'!$A$1:$J$50</definedName>
    <definedName name="_xlnm.Print_Area" localSheetId="3">'MFO2-combased and AICS'!$A$1:$R$126</definedName>
    <definedName name="_xlnm.Print_Titles" localSheetId="0">'MFO 1-FOs'!$13:$15</definedName>
    <definedName name="_xlnm.Print_Titles" localSheetId="4">'MFO 3'!$12:$14</definedName>
    <definedName name="_xlnm.Print_Titles" localSheetId="5">'MFO 4'!$12:$14</definedName>
  </definedNames>
  <calcPr fullCalcOnLoad="1"/>
</workbook>
</file>

<file path=xl/comments6.xml><?xml version="1.0" encoding="utf-8"?>
<comments xmlns="http://schemas.openxmlformats.org/spreadsheetml/2006/main">
  <authors>
    <author>acer</author>
  </authors>
  <commentList>
    <comment ref="E16" authorId="0">
      <text>
        <r>
          <rPr>
            <b/>
            <sz val="9"/>
            <rFont val="Tahoma"/>
            <family val="2"/>
          </rPr>
          <t xml:space="preserve">acer:
</t>
        </r>
        <r>
          <rPr>
            <sz val="9"/>
            <rFont val="Tahoma"/>
            <family val="2"/>
          </rPr>
          <t>Registered Social Welfare and Development Agencies (SWDAs)</t>
        </r>
      </text>
    </comment>
    <comment ref="E19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Licensed Social Welfare Agencies (SWAs)</t>
        </r>
      </text>
    </comment>
    <comment ref="E22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Assessed/Endorsed  for Accredited SWAs </t>
        </r>
      </text>
    </comment>
    <comment ref="E30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ECCD Service</t>
        </r>
      </text>
    </comment>
    <comment ref="E33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Solicitation Permit Assessed/Issued</t>
        </r>
      </text>
    </comment>
    <comment ref="E39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Duty Free Request Endorsed</t>
        </r>
      </text>
    </comment>
  </commentList>
</comments>
</file>

<file path=xl/sharedStrings.xml><?xml version="1.0" encoding="utf-8"?>
<sst xmlns="http://schemas.openxmlformats.org/spreadsheetml/2006/main" count="592" uniqueCount="290">
  <si>
    <t>Q1</t>
  </si>
  <si>
    <t>Q2</t>
  </si>
  <si>
    <t>Q3</t>
  </si>
  <si>
    <t>Q4</t>
  </si>
  <si>
    <t>UNIT OF MEASURE</t>
  </si>
  <si>
    <t>a.</t>
  </si>
  <si>
    <t>b.</t>
  </si>
  <si>
    <t>c.</t>
  </si>
  <si>
    <t>d.</t>
  </si>
  <si>
    <t>TOTAL</t>
  </si>
  <si>
    <t>DEPARTMENT OF SOCIAL WELFARE AND DEVELOPMENT</t>
  </si>
  <si>
    <t>No. of research implemented</t>
  </si>
  <si>
    <t>No. of research completed</t>
  </si>
  <si>
    <t>QUANTITY</t>
  </si>
  <si>
    <t>No. of policy/research fora conducted</t>
  </si>
  <si>
    <t>SOCIAL TECHNOLOGY DEVELOPED</t>
  </si>
  <si>
    <t>No. of social technology guidelines developed</t>
  </si>
  <si>
    <t xml:space="preserve">No. of manual developed and/or finalized </t>
  </si>
  <si>
    <t>MFO 1: SOCIAL PROTECTION POLICY SERVICES</t>
  </si>
  <si>
    <t>No. of research proposal developed / enhanced</t>
  </si>
  <si>
    <t>PEFORMANCE INDICATORS</t>
  </si>
  <si>
    <r>
      <t xml:space="preserve">QUANTITY
</t>
    </r>
    <r>
      <rPr>
        <sz val="10"/>
        <rFont val="Arial"/>
        <family val="2"/>
      </rPr>
      <t>No. of policies updated, issued and disseminated</t>
    </r>
  </si>
  <si>
    <t>No. of concept paper/program designed/guidelines for pilot-testing developed</t>
  </si>
  <si>
    <t>No. of social technology - on-going pilot testing</t>
  </si>
  <si>
    <t>e.</t>
  </si>
  <si>
    <t>No. of project documentation completed</t>
  </si>
  <si>
    <r>
      <t xml:space="preserve">No. of social technologies initiated by </t>
    </r>
    <r>
      <rPr>
        <b/>
        <sz val="10"/>
        <color indexed="8"/>
        <rFont val="Arial"/>
        <family val="2"/>
      </rPr>
      <t>Field Offices</t>
    </r>
  </si>
  <si>
    <t>No. of policies disseminated</t>
  </si>
  <si>
    <t>No. of research developed / enhanced / implemented / completed</t>
  </si>
  <si>
    <r>
      <t xml:space="preserve">No. of Completed Social Technologies </t>
    </r>
    <r>
      <rPr>
        <b/>
        <sz val="10"/>
        <color indexed="8"/>
        <rFont val="Arial"/>
        <family val="2"/>
      </rPr>
      <t>(FO initiated)</t>
    </r>
  </si>
  <si>
    <t>MFO 1 Form</t>
  </si>
  <si>
    <t>No. of Regional SPDR updated annually</t>
  </si>
  <si>
    <t>Field Office: National Capital Region</t>
  </si>
  <si>
    <t>Prepared by:  Remilyn G. Gumiran</t>
  </si>
  <si>
    <t>Position:  Planning Officer II</t>
  </si>
  <si>
    <t>Reviewed and Approved by: Ma. Alicia S. Bonoan</t>
  </si>
  <si>
    <t>Position: Regional Director</t>
  </si>
  <si>
    <t>Date: November 18, 2014</t>
  </si>
  <si>
    <t>Total</t>
  </si>
  <si>
    <t>Carry Over</t>
  </si>
  <si>
    <t>Name of Center/Residential Care Facilities</t>
  </si>
  <si>
    <t>PLAN FOR CY 2015</t>
  </si>
  <si>
    <t>DIRECT SERVICES TO CENTER BASED CLIENTS</t>
  </si>
  <si>
    <t>New</t>
  </si>
  <si>
    <t>GRACES</t>
  </si>
  <si>
    <t>TOTAL (Duplicated)</t>
  </si>
  <si>
    <t>TOTAL (Unduplicated)</t>
  </si>
  <si>
    <t>EGV</t>
  </si>
  <si>
    <t>JFC</t>
  </si>
  <si>
    <t>HC</t>
  </si>
  <si>
    <t>MH</t>
  </si>
  <si>
    <t>NK</t>
  </si>
  <si>
    <t>SC</t>
  </si>
  <si>
    <t>RSCC</t>
  </si>
  <si>
    <t>HW</t>
  </si>
  <si>
    <t>Quantity Indicator</t>
  </si>
  <si>
    <t>% of assisted persons for the last three (3) years who were found ineligible (no more than 5% average)</t>
  </si>
  <si>
    <t>Total Number of Clients Served/Assisted in DSWD Residential Care Facilities</t>
  </si>
  <si>
    <t>Summary:</t>
  </si>
  <si>
    <t>Golden Reception Action Center for the Elderly and Other Special Cases (GRACES)</t>
  </si>
  <si>
    <t>No. of Clients assisted from CY 2010 to 2012 who were found ineligible</t>
  </si>
  <si>
    <t>No. of Clients assisted from CY 2011 to 2013</t>
  </si>
  <si>
    <t>Percentage of assisted individuals from CY 2011 to 2013 who were found ineligible</t>
  </si>
  <si>
    <t>Reception and Study Center for Children (RSCC)</t>
  </si>
  <si>
    <t>Haven for Children (HC)</t>
  </si>
  <si>
    <t>Nayon ng Kabataan (NK)</t>
  </si>
  <si>
    <t>Marillac Hills (MH)</t>
  </si>
  <si>
    <t>Jose Fabella Center (JFC)</t>
  </si>
  <si>
    <t>Haven for Women (HW)</t>
  </si>
  <si>
    <t>Sanctuary Center (SC)</t>
  </si>
  <si>
    <t>Elsie Gaches Village (EGV)</t>
  </si>
  <si>
    <t>TIMELINESS INDICATOR</t>
  </si>
  <si>
    <t>% of applications for residential assistance that are processed within 24 hours.</t>
  </si>
  <si>
    <t>No. of Clients assisted/served</t>
  </si>
  <si>
    <t>No. of Clients assisted/served through processing of application within 24 hours</t>
  </si>
  <si>
    <t>Percentage of Clients assisted through processing of applications within 24 hours</t>
  </si>
  <si>
    <t xml:space="preserve">     DEPARTMENT OF SOCIAL WELFARE AND DEVELOPMENT</t>
  </si>
  <si>
    <t xml:space="preserve">MFO 2: </t>
  </si>
  <si>
    <t>Jan. to Marc</t>
  </si>
  <si>
    <t>April to June</t>
  </si>
  <si>
    <t>Juy to Sept.</t>
  </si>
  <si>
    <t>Oct. to Dec.</t>
  </si>
  <si>
    <t>GRAND TOTAL</t>
  </si>
  <si>
    <t>Jan. to June</t>
  </si>
  <si>
    <t>Jan. to Sept.</t>
  </si>
  <si>
    <t>Jan. to Dec.</t>
  </si>
  <si>
    <t>Management of the center trasnfered to Reg. IV-A</t>
  </si>
  <si>
    <t>Jan. to March</t>
  </si>
  <si>
    <t>MFO2: SOCIAL PROTECTION SERVICES</t>
  </si>
  <si>
    <t>Name of of Non-Residential Care Facilities</t>
  </si>
  <si>
    <t>DIRECT SERVICES TO COMMUNITY BASED  NON-RESIDENTIAL CLIENTS</t>
  </si>
  <si>
    <t>National Vocational and Rehabilitation Center</t>
  </si>
  <si>
    <t>INA Healing Center</t>
  </si>
  <si>
    <t>Rehabilitation Sheltered Workshop</t>
  </si>
  <si>
    <t>Total Number of Clients Served/Assisted in DSWD Non- Residential Care Facilities</t>
  </si>
  <si>
    <t>Quality Indicator</t>
  </si>
  <si>
    <t>COMMUNITY BASED  -DIRECT SERVICES TO STATUTORY AND AICS</t>
  </si>
  <si>
    <t>MFO 3 Form A</t>
  </si>
  <si>
    <t>MFO 3: CAPACITY BUILDING SERVICES</t>
  </si>
  <si>
    <t>ANNUAL PLAN FOR CY 2015</t>
  </si>
  <si>
    <t>PERFORMANCE INDICATORS</t>
  </si>
  <si>
    <t>PI SET 1</t>
  </si>
  <si>
    <t>No. of persons provided with training services</t>
  </si>
  <si>
    <t>intermediaries : LGUs, NGOs, and POs</t>
  </si>
  <si>
    <t>-persons/actual participants coming from:</t>
  </si>
  <si>
    <t>CBB</t>
  </si>
  <si>
    <t>a. LGUs</t>
  </si>
  <si>
    <t>b. NGOs</t>
  </si>
  <si>
    <t>c. POs</t>
  </si>
  <si>
    <t>QUALITY</t>
  </si>
  <si>
    <t>% of trainees who rate training courses satisfactory or better</t>
  </si>
  <si>
    <t>TIMELINESS</t>
  </si>
  <si>
    <t>% of training courses completed as designed</t>
  </si>
  <si>
    <t>PI SET 2</t>
  </si>
  <si>
    <t>No. of intermediaries provided with technical assistance</t>
  </si>
  <si>
    <t>Consolidator: PSB</t>
  </si>
  <si>
    <t>% of intermediaries who rate assistance as good or better</t>
  </si>
  <si>
    <t>% of technical services provided within 15 days upon receipt of request</t>
  </si>
  <si>
    <t>PI SET 3</t>
  </si>
  <si>
    <t>No. of intermediaries provided with resource augmentation</t>
  </si>
  <si>
    <t>Consolidator: DRROO</t>
  </si>
  <si>
    <t>Data Source:  Field Offices</t>
  </si>
  <si>
    <t>% of recipients who rate assistance as good or better</t>
  </si>
  <si>
    <t>% of request for resource augmentation acted within three to five (3 to 5) working days upon receipt of  request</t>
  </si>
  <si>
    <t xml:space="preserve">Field Office:  National Capital Region </t>
  </si>
  <si>
    <t>Prepared by: Remilyn G. Gumiran</t>
  </si>
  <si>
    <t>Position: Planning Officer II</t>
  </si>
  <si>
    <t>Date:  November 18, 2014</t>
  </si>
  <si>
    <t>ANA</t>
  </si>
  <si>
    <t>Reviewed  and Approved by: Ma. Alicia S. Bonoan</t>
  </si>
  <si>
    <t xml:space="preserve">
No. of persons assisted</t>
  </si>
  <si>
    <t>I. CLIENTS SERVED PER COMMUNITY-BASED CLIENTELE CATEGORY</t>
  </si>
  <si>
    <t>Unif of Measure</t>
  </si>
  <si>
    <t>Sexually-abused</t>
  </si>
  <si>
    <t>Physically-abused / maltreated /battered</t>
  </si>
  <si>
    <t>1. No. of CNSP Served</t>
  </si>
  <si>
    <t>2. No. of children provided with Travel Clearance</t>
  </si>
  <si>
    <t>3. No. of children served thru Child Placement Services:</t>
  </si>
  <si>
    <t>A. CHILDREN</t>
  </si>
  <si>
    <t>B. WOMEN</t>
  </si>
  <si>
    <t>No. of women served</t>
  </si>
  <si>
    <t>Incest</t>
  </si>
  <si>
    <t>Victims of illegal recruitment</t>
  </si>
  <si>
    <t>Victims of involuntary prostitution</t>
  </si>
  <si>
    <t>Victims of armed conflict</t>
  </si>
  <si>
    <t>Victims of trafficking</t>
  </si>
  <si>
    <t>Others (Pls. Specify)</t>
  </si>
  <si>
    <t>Foster Families</t>
  </si>
  <si>
    <t>Adoptive Families</t>
  </si>
  <si>
    <t>Solo Parent</t>
  </si>
  <si>
    <t>No. of Individuals Served</t>
  </si>
  <si>
    <t>No. of Families Served</t>
  </si>
  <si>
    <t>No. of Individuals served throuhg CIU</t>
  </si>
  <si>
    <t>1. Unduplicated no. of PWDs served</t>
  </si>
  <si>
    <t>2. Unduplicated no. of Senior Citizens served</t>
  </si>
  <si>
    <t>3. Unduplicated no. of M/WEDC served</t>
  </si>
  <si>
    <t xml:space="preserve">Rape </t>
  </si>
  <si>
    <t>Acts of Lasciviousnes</t>
  </si>
  <si>
    <t>Victims of Pedophilia</t>
  </si>
  <si>
    <t>Victims of Prostitution</t>
  </si>
  <si>
    <t>Victims of Pornography</t>
  </si>
  <si>
    <t>Victims of Cyber Pornography</t>
  </si>
  <si>
    <t>Victims of Sexual Harassment</t>
  </si>
  <si>
    <t>a. Abandoned</t>
  </si>
  <si>
    <t>b. Neglected</t>
  </si>
  <si>
    <t>c. Voluntary Committed / Surrendered</t>
  </si>
  <si>
    <t>d. Sexually-abused</t>
  </si>
  <si>
    <t>f. Physically-abused / maltreated /battered</t>
  </si>
  <si>
    <t>g. Children in Situations of Armed Conflict</t>
  </si>
  <si>
    <t>h. Victims of Child Labor</t>
  </si>
  <si>
    <t>i. Victims of Child Trafficking</t>
  </si>
  <si>
    <t>j. Street Children</t>
  </si>
  <si>
    <t>k. Victims of Illegal recruitment</t>
  </si>
  <si>
    <t>l. Children with HIV / AIDS</t>
  </si>
  <si>
    <t>m. Psychologically/Emotionally Abused</t>
  </si>
  <si>
    <t xml:space="preserve">o. Children with Disabilities </t>
  </si>
  <si>
    <t>Issued with CDCLAA</t>
  </si>
  <si>
    <t>Issued with PAPA</t>
  </si>
  <si>
    <t>Issued with ACA</t>
  </si>
  <si>
    <t>Cleared for Inter-Country Adoption (ICA)</t>
  </si>
  <si>
    <t xml:space="preserve">4. Other CNSP cases served </t>
  </si>
  <si>
    <t>a. Placed-Out for Adoption</t>
  </si>
  <si>
    <t>b. Placed-Out for Foster Care</t>
  </si>
  <si>
    <t>c. Legal Guardianship</t>
  </si>
  <si>
    <t>Date: November  18, 2014</t>
  </si>
  <si>
    <t>MFO 2A Form</t>
  </si>
  <si>
    <t>MFO 2A</t>
  </si>
  <si>
    <r>
      <t xml:space="preserve">Percentage of policies that are  </t>
    </r>
    <r>
      <rPr>
        <b/>
        <sz val="10"/>
        <color indexed="8"/>
        <rFont val="Arial"/>
        <family val="2"/>
      </rPr>
      <t>disseminated in the last three (3) years</t>
    </r>
  </si>
  <si>
    <t>C. FAMILY</t>
  </si>
  <si>
    <t>Unduplicated number of families served</t>
  </si>
  <si>
    <t>5. Unduplicated no. of OFWs served locally (REPAT)</t>
  </si>
  <si>
    <t>4. Unduplicated no. of Youth served</t>
  </si>
  <si>
    <t>e.Sexually Exploited</t>
  </si>
  <si>
    <t>Unduplicated No. of Other clients served</t>
  </si>
  <si>
    <t>Unduplicated No. of Clients Served</t>
  </si>
  <si>
    <t>II. ASSISTANCE TO INDIVIDUALS IN CRISIS SITUATION</t>
  </si>
  <si>
    <t>Total Number of Children Served</t>
  </si>
  <si>
    <t>D.OTHER CLIENTS</t>
  </si>
  <si>
    <t>% of assisted persons for the last three (3) years who were found ineligible (no more than averaged 5%)</t>
  </si>
  <si>
    <t>Percentage of ineligible individuals served served through statutory programs/services who were found ineligible</t>
  </si>
  <si>
    <t>No. of individuals served through statutory programs/services for the last three (3) years</t>
  </si>
  <si>
    <t>No. of ineligible individuals served through statutory programs/services for the last three (3) years</t>
  </si>
  <si>
    <t>Percentage of ineligible individuals served through statutory programs/services for the last three (3) years</t>
  </si>
  <si>
    <t>No. of families served through statutory programs/services for the last three (3) years</t>
  </si>
  <si>
    <t>No. of ineligible families served through statutory programs/services for the last three (3) years</t>
  </si>
  <si>
    <t>Percentage of ineligible families served through statutory programs/services for the last three (3) years</t>
  </si>
  <si>
    <t>No. of individuals in crisis situation served for the last three (3) years</t>
  </si>
  <si>
    <t>No. of ineligible individuals in crisis situation served for the last three (3) years</t>
  </si>
  <si>
    <t>Percentage of ineligible individuals in crisis situation served for the last three (3) years</t>
  </si>
  <si>
    <t>CY 2015 (Q1)</t>
  </si>
  <si>
    <t>CY 2015 (Q2)</t>
  </si>
  <si>
    <t>CY 2015 (Q3)</t>
  </si>
  <si>
    <t>CY 2015 (Q4)</t>
  </si>
  <si>
    <t>% of applications for non-residential assistance that are processed within 24 hours.</t>
  </si>
  <si>
    <t>Percentage of individuals served through statutory programs/services within 24 hours</t>
  </si>
  <si>
    <t>No. of individuals served through statutory programs/services</t>
  </si>
  <si>
    <t>No. of individuals served through statutory programs/services within the prescribed timeline</t>
  </si>
  <si>
    <t>Percentage of individuals served through statutory programs/services within the prescribed timeline</t>
  </si>
  <si>
    <t>No. of families served through statutory programs/services</t>
  </si>
  <si>
    <t>No. of families served through statutory programs/services within the prescribed timeline</t>
  </si>
  <si>
    <t>Percentage of families served through statutory programs/services within the prescribed timeline</t>
  </si>
  <si>
    <t>No. of individuals in crisis situation served</t>
  </si>
  <si>
    <t>No. of individuals in crisis situation served within 24 hours</t>
  </si>
  <si>
    <t>Percentage of individuals in crisis situation served within 24 hours</t>
  </si>
  <si>
    <t>Form 4B</t>
  </si>
  <si>
    <t>MFO 4: REGULATORY SERVICES</t>
  </si>
  <si>
    <t xml:space="preserve">                               </t>
  </si>
  <si>
    <t>1,</t>
  </si>
  <si>
    <t xml:space="preserve">No. of SWDAs assessed and registered      </t>
  </si>
  <si>
    <t>1.1</t>
  </si>
  <si>
    <t>No. of SWDAs assessed</t>
  </si>
  <si>
    <t>1.2</t>
  </si>
  <si>
    <t>2.</t>
  </si>
  <si>
    <t xml:space="preserve">No. of SWAs assessed and licensed </t>
  </si>
  <si>
    <t>2.1</t>
  </si>
  <si>
    <t>No. of SWAs assessed</t>
  </si>
  <si>
    <t>2.2</t>
  </si>
  <si>
    <t xml:space="preserve">No. of SWAs licensed </t>
  </si>
  <si>
    <t>3.</t>
  </si>
  <si>
    <t>No. of  SWAs assessed and  endorsed</t>
  </si>
  <si>
    <t>3.1</t>
  </si>
  <si>
    <t>No. of SWAs  assessed</t>
  </si>
  <si>
    <t>3.2</t>
  </si>
  <si>
    <t>No. of SWAs endorsed</t>
  </si>
  <si>
    <t>4.</t>
  </si>
  <si>
    <t>No. of Service Providers assessed and Endorsed</t>
  </si>
  <si>
    <t>4.1</t>
  </si>
  <si>
    <t>No. of PMC assessed</t>
  </si>
  <si>
    <t>4.2</t>
  </si>
  <si>
    <t>No. of SWMCC assessed</t>
  </si>
  <si>
    <t>4.3</t>
  </si>
  <si>
    <t>No. of PMC endorsed</t>
  </si>
  <si>
    <t>4.4</t>
  </si>
  <si>
    <t>No. of SWMCC endorsed</t>
  </si>
  <si>
    <t>5</t>
  </si>
  <si>
    <t>DCC/DCW assessed/accredited</t>
  </si>
  <si>
    <t>5.1</t>
  </si>
  <si>
    <t>DCC/DCW assessed</t>
  </si>
  <si>
    <t>5.2</t>
  </si>
  <si>
    <t>DCC/DCW accredited</t>
  </si>
  <si>
    <t>6</t>
  </si>
  <si>
    <t>Solicitation Permit Application Assessed/Issued/Monitored</t>
  </si>
  <si>
    <t>6.1</t>
  </si>
  <si>
    <t>No. of soilicication permit applications assessed</t>
  </si>
  <si>
    <t>6.2</t>
  </si>
  <si>
    <t>No. of solicitation permit issued</t>
  </si>
  <si>
    <t>6.3</t>
  </si>
  <si>
    <t>No. of solicitation permit applications endorsed to SB</t>
  </si>
  <si>
    <t>No. of issued solicitation permit monitored</t>
  </si>
  <si>
    <t>7.</t>
  </si>
  <si>
    <t>No. of Duty Free requests assessed/endorsed/monitored</t>
  </si>
  <si>
    <t>7.1</t>
  </si>
  <si>
    <t>No. of Duty Free requests assessed</t>
  </si>
  <si>
    <t>7.2</t>
  </si>
  <si>
    <t>No. of assessed Duty Free requests endorsed to SB-Central Office</t>
  </si>
  <si>
    <t>7.3</t>
  </si>
  <si>
    <t>No. of Duty Free applications endorsed to DoF monitored</t>
  </si>
  <si>
    <t>Based on the refined MFOs and PIs</t>
  </si>
  <si>
    <t>8.</t>
  </si>
  <si>
    <t>No. of complaints received and acted upon</t>
  </si>
  <si>
    <t>No. of complaints received</t>
  </si>
  <si>
    <t>No. of complaints acted upon</t>
  </si>
  <si>
    <t>% of complaints received acted upon</t>
  </si>
  <si>
    <t>% of complaints received acted upon within seven (7) working days</t>
  </si>
  <si>
    <t>Field Office:  National Capital Region</t>
  </si>
  <si>
    <t>Prepared by: Virginia Danilies</t>
  </si>
  <si>
    <t>Position:  SWOIII/OIC</t>
  </si>
  <si>
    <t>Reviewed and Approved by:  Ma. Alicia S. Bonoan</t>
  </si>
  <si>
    <r>
      <t xml:space="preserve">No. of SWDAs Registered              </t>
    </r>
    <r>
      <rPr>
        <i/>
        <sz val="11"/>
        <color indexed="8"/>
        <rFont val="Arial"/>
        <family val="2"/>
      </rPr>
      <t xml:space="preserve"> </t>
    </r>
  </si>
  <si>
    <t xml:space="preserve">TOTAL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</si>
</sst>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;[Red]#,##0"/>
    <numFmt numFmtId="179" formatCode="[$-3409]dddd\,\ mmmm\ dd\,\ yyyy"/>
    <numFmt numFmtId="180" formatCode="[$-409]h:mm:ss\ AM/PM"/>
    <numFmt numFmtId="181" formatCode="0.000%"/>
    <numFmt numFmtId="182" formatCode="0.0%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sz val="10"/>
      <color rgb="FFC00000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wrapText="1"/>
    </xf>
    <xf numFmtId="0" fontId="57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 quotePrefix="1">
      <alignment horizontal="left"/>
    </xf>
    <xf numFmtId="3" fontId="58" fillId="0" borderId="10" xfId="42" applyNumberFormat="1" applyFont="1" applyFill="1" applyBorder="1" applyAlignment="1">
      <alignment/>
    </xf>
    <xf numFmtId="0" fontId="57" fillId="0" borderId="10" xfId="0" applyFont="1" applyFill="1" applyBorder="1" applyAlignment="1" quotePrefix="1">
      <alignment horizontal="center"/>
    </xf>
    <xf numFmtId="0" fontId="57" fillId="0" borderId="10" xfId="0" applyFont="1" applyFill="1" applyBorder="1" applyAlignment="1">
      <alignment horizontal="left" wrapText="1"/>
    </xf>
    <xf numFmtId="3" fontId="58" fillId="32" borderId="10" xfId="42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3" fontId="57" fillId="0" borderId="10" xfId="42" applyNumberFormat="1" applyFont="1" applyFill="1" applyBorder="1" applyAlignment="1">
      <alignment/>
    </xf>
    <xf numFmtId="3" fontId="57" fillId="32" borderId="10" xfId="42" applyNumberFormat="1" applyFont="1" applyFill="1" applyBorder="1" applyAlignment="1">
      <alignment horizontal="center"/>
    </xf>
    <xf numFmtId="0" fontId="57" fillId="0" borderId="10" xfId="0" applyFont="1" applyFill="1" applyBorder="1" applyAlignment="1" quotePrefix="1">
      <alignment/>
    </xf>
    <xf numFmtId="3" fontId="58" fillId="0" borderId="10" xfId="42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/>
    </xf>
    <xf numFmtId="3" fontId="57" fillId="0" borderId="1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right"/>
    </xf>
    <xf numFmtId="0" fontId="57" fillId="0" borderId="10" xfId="0" applyFont="1" applyFill="1" applyBorder="1" applyAlignment="1">
      <alignment horizontal="left" vertical="center" wrapText="1" indent="1"/>
    </xf>
    <xf numFmtId="0" fontId="57" fillId="0" borderId="10" xfId="0" applyFont="1" applyFill="1" applyBorder="1" applyAlignment="1">
      <alignment horizontal="left" indent="1"/>
    </xf>
    <xf numFmtId="0" fontId="58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 quotePrefix="1">
      <alignment horizontal="left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9" fontId="5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0" fillId="0" borderId="14" xfId="0" applyFont="1" applyBorder="1" applyAlignment="1">
      <alignment horizontal="center" wrapText="1"/>
    </xf>
    <xf numFmtId="0" fontId="61" fillId="0" borderId="15" xfId="0" applyFont="1" applyBorder="1" applyAlignment="1">
      <alignment horizontal="center" vertical="top" wrapText="1"/>
    </xf>
    <xf numFmtId="0" fontId="61" fillId="32" borderId="15" xfId="0" applyFont="1" applyFill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32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5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60" fillId="0" borderId="17" xfId="0" applyFont="1" applyBorder="1" applyAlignment="1">
      <alignment wrapText="1"/>
    </xf>
    <xf numFmtId="0" fontId="60" fillId="0" borderId="18" xfId="0" applyFont="1" applyBorder="1" applyAlignment="1">
      <alignment wrapText="1"/>
    </xf>
    <xf numFmtId="0" fontId="60" fillId="0" borderId="19" xfId="0" applyFont="1" applyBorder="1" applyAlignment="1">
      <alignment wrapText="1"/>
    </xf>
    <xf numFmtId="0" fontId="60" fillId="0" borderId="2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top" wrapText="1"/>
    </xf>
    <xf numFmtId="0" fontId="61" fillId="32" borderId="10" xfId="0" applyFont="1" applyFill="1" applyBorder="1" applyAlignment="1">
      <alignment horizontal="center" vertical="top" wrapText="1"/>
    </xf>
    <xf numFmtId="0" fontId="0" fillId="0" borderId="0" xfId="63">
      <alignment/>
      <protection/>
    </xf>
    <xf numFmtId="0" fontId="0" fillId="0" borderId="0" xfId="63" applyFont="1">
      <alignment/>
      <protection/>
    </xf>
    <xf numFmtId="0" fontId="1" fillId="0" borderId="0" xfId="63" applyFont="1" applyAlignment="1">
      <alignment horizontal="centerContinuous"/>
      <protection/>
    </xf>
    <xf numFmtId="0" fontId="0" fillId="0" borderId="0" xfId="63" applyFont="1" applyBorder="1">
      <alignment/>
      <protection/>
    </xf>
    <xf numFmtId="0" fontId="0" fillId="0" borderId="0" xfId="63" applyFont="1" applyAlignment="1">
      <alignment horizontal="left"/>
      <protection/>
    </xf>
    <xf numFmtId="0" fontId="1" fillId="0" borderId="0" xfId="63" applyFont="1" applyAlignment="1">
      <alignment horizontal="center"/>
      <protection/>
    </xf>
    <xf numFmtId="0" fontId="61" fillId="0" borderId="21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74" applyFont="1" applyFill="1" applyBorder="1" applyAlignment="1">
      <alignment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top" wrapText="1"/>
    </xf>
    <xf numFmtId="3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3" borderId="10" xfId="74" applyFont="1" applyFill="1" applyBorder="1" applyAlignment="1">
      <alignment vertical="center" wrapText="1"/>
      <protection/>
    </xf>
    <xf numFmtId="0" fontId="1" fillId="33" borderId="10" xfId="74" applyFont="1" applyFill="1" applyBorder="1" applyAlignment="1">
      <alignment vertical="center"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9" fontId="1" fillId="34" borderId="10" xfId="0" applyNumberFormat="1" applyFont="1" applyFill="1" applyBorder="1" applyAlignment="1">
      <alignment/>
    </xf>
    <xf numFmtId="9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62" fillId="0" borderId="16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1" fillId="33" borderId="10" xfId="7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0" xfId="63" applyAlignment="1">
      <alignment horizontal="center"/>
      <protection/>
    </xf>
    <xf numFmtId="0" fontId="2" fillId="0" borderId="0" xfId="63" applyFont="1" applyAlignment="1">
      <alignment horizontal="centerContinuous"/>
      <protection/>
    </xf>
    <xf numFmtId="0" fontId="2" fillId="0" borderId="0" xfId="63" applyFont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0" fillId="0" borderId="0" xfId="63" applyFont="1" applyBorder="1" applyAlignment="1">
      <alignment horizontal="left"/>
      <protection/>
    </xf>
    <xf numFmtId="0" fontId="0" fillId="0" borderId="0" xfId="63" applyFont="1" applyBorder="1" applyAlignment="1">
      <alignment horizontal="center"/>
      <protection/>
    </xf>
    <xf numFmtId="0" fontId="0" fillId="0" borderId="0" xfId="63" applyFont="1" applyBorder="1" applyAlignment="1" quotePrefix="1">
      <alignment horizontal="center"/>
      <protection/>
    </xf>
    <xf numFmtId="0" fontId="7" fillId="32" borderId="14" xfId="63" applyFont="1" applyFill="1" applyBorder="1">
      <alignment/>
      <protection/>
    </xf>
    <xf numFmtId="0" fontId="0" fillId="32" borderId="26" xfId="63" applyFont="1" applyFill="1" applyBorder="1" applyAlignment="1" quotePrefix="1">
      <alignment wrapText="1"/>
      <protection/>
    </xf>
    <xf numFmtId="0" fontId="0" fillId="0" borderId="27" xfId="63" applyFont="1" applyFill="1" applyBorder="1" quotePrefix="1">
      <alignment/>
      <protection/>
    </xf>
    <xf numFmtId="0" fontId="0" fillId="0" borderId="23" xfId="63" applyFont="1" applyFill="1" applyBorder="1" applyAlignment="1">
      <alignment wrapText="1"/>
      <protection/>
    </xf>
    <xf numFmtId="0" fontId="59" fillId="0" borderId="0" xfId="63" applyFont="1">
      <alignment/>
      <protection/>
    </xf>
    <xf numFmtId="0" fontId="0" fillId="0" borderId="27" xfId="63" applyFont="1" applyFill="1" applyBorder="1">
      <alignment/>
      <protection/>
    </xf>
    <xf numFmtId="0" fontId="57" fillId="0" borderId="23" xfId="63" applyFont="1" applyFill="1" applyBorder="1" applyAlignment="1" quotePrefix="1">
      <alignment wrapText="1"/>
      <protection/>
    </xf>
    <xf numFmtId="0" fontId="63" fillId="0" borderId="0" xfId="63" applyFont="1">
      <alignment/>
      <protection/>
    </xf>
    <xf numFmtId="0" fontId="57" fillId="0" borderId="23" xfId="63" applyFont="1" applyFill="1" applyBorder="1" applyAlignment="1">
      <alignment wrapText="1"/>
      <protection/>
    </xf>
    <xf numFmtId="0" fontId="0" fillId="0" borderId="27" xfId="63" applyFont="1" applyFill="1" applyBorder="1" applyAlignment="1" quotePrefix="1">
      <alignment horizontal="left" vertical="center"/>
      <protection/>
    </xf>
    <xf numFmtId="0" fontId="0" fillId="0" borderId="21" xfId="63" applyFont="1" applyFill="1" applyBorder="1" applyAlignment="1">
      <alignment vertical="center" wrapText="1"/>
      <protection/>
    </xf>
    <xf numFmtId="0" fontId="0" fillId="0" borderId="27" xfId="63" applyFont="1" applyFill="1" applyBorder="1" applyAlignment="1">
      <alignment horizontal="left"/>
      <protection/>
    </xf>
    <xf numFmtId="0" fontId="0" fillId="0" borderId="27" xfId="63" applyFont="1" applyFill="1" applyBorder="1" applyAlignment="1" quotePrefix="1">
      <alignment horizontal="left"/>
      <protection/>
    </xf>
    <xf numFmtId="0" fontId="1" fillId="0" borderId="27" xfId="63" applyFont="1" applyFill="1" applyBorder="1" applyAlignment="1">
      <alignment horizontal="left"/>
      <protection/>
    </xf>
    <xf numFmtId="0" fontId="7" fillId="32" borderId="28" xfId="63" applyFont="1" applyFill="1" applyBorder="1">
      <alignment/>
      <protection/>
    </xf>
    <xf numFmtId="0" fontId="0" fillId="0" borderId="27" xfId="63" applyFont="1" applyFill="1" applyBorder="1" applyAlignment="1" quotePrefix="1">
      <alignment vertical="center"/>
      <protection/>
    </xf>
    <xf numFmtId="0" fontId="0" fillId="0" borderId="21" xfId="63" applyFont="1" applyFill="1" applyBorder="1" applyAlignment="1">
      <alignment wrapText="1"/>
      <protection/>
    </xf>
    <xf numFmtId="0" fontId="0" fillId="0" borderId="23" xfId="63" applyFont="1" applyFill="1" applyBorder="1" applyAlignment="1" quotePrefix="1">
      <alignment wrapText="1"/>
      <protection/>
    </xf>
    <xf numFmtId="0" fontId="0" fillId="0" borderId="0" xfId="63" applyFont="1" applyFill="1" applyBorder="1" applyAlignment="1">
      <alignment wrapText="1"/>
      <protection/>
    </xf>
    <xf numFmtId="0" fontId="57" fillId="0" borderId="21" xfId="63" applyFont="1" applyFill="1" applyBorder="1" applyAlignment="1">
      <alignment wrapText="1"/>
      <protection/>
    </xf>
    <xf numFmtId="0" fontId="0" fillId="32" borderId="29" xfId="63" applyFont="1" applyFill="1" applyBorder="1" applyAlignment="1">
      <alignment wrapText="1"/>
      <protection/>
    </xf>
    <xf numFmtId="0" fontId="0" fillId="0" borderId="0" xfId="63" applyBorder="1">
      <alignment/>
      <protection/>
    </xf>
    <xf numFmtId="0" fontId="0" fillId="0" borderId="30" xfId="63" applyBorder="1">
      <alignment/>
      <protection/>
    </xf>
    <xf numFmtId="0" fontId="1" fillId="0" borderId="27" xfId="63" applyFont="1" applyFill="1" applyBorder="1" applyAlignment="1">
      <alignment horizontal="left" vertical="center"/>
      <protection/>
    </xf>
    <xf numFmtId="0" fontId="0" fillId="0" borderId="21" xfId="63" applyFont="1" applyFill="1" applyBorder="1" applyAlignment="1" quotePrefix="1">
      <alignment wrapText="1"/>
      <protection/>
    </xf>
    <xf numFmtId="0" fontId="0" fillId="0" borderId="31" xfId="63" applyFont="1" applyFill="1" applyBorder="1">
      <alignment/>
      <protection/>
    </xf>
    <xf numFmtId="0" fontId="0" fillId="0" borderId="30" xfId="63" applyFont="1" applyFill="1" applyBorder="1" applyAlignment="1">
      <alignment wrapText="1"/>
      <protection/>
    </xf>
    <xf numFmtId="0" fontId="0" fillId="0" borderId="32" xfId="63" applyFont="1" applyFill="1" applyBorder="1" applyAlignment="1">
      <alignment wrapText="1"/>
      <protection/>
    </xf>
    <xf numFmtId="0" fontId="1" fillId="32" borderId="14" xfId="63" applyFont="1" applyFill="1" applyBorder="1" applyAlignment="1" applyProtection="1">
      <alignment horizontal="center" vertical="center"/>
      <protection/>
    </xf>
    <xf numFmtId="0" fontId="1" fillId="32" borderId="14" xfId="63" applyFont="1" applyFill="1" applyBorder="1" applyAlignment="1">
      <alignment horizontal="center" vertical="center" wrapText="1"/>
      <protection/>
    </xf>
    <xf numFmtId="3" fontId="1" fillId="0" borderId="27" xfId="63" applyNumberFormat="1" applyFont="1" applyFill="1" applyBorder="1" applyAlignment="1">
      <alignment horizontal="center" vertical="center" wrapText="1"/>
      <protection/>
    </xf>
    <xf numFmtId="3" fontId="1" fillId="32" borderId="33" xfId="63" applyNumberFormat="1" applyFont="1" applyFill="1" applyBorder="1" applyAlignment="1">
      <alignment horizontal="center" vertical="center" wrapText="1"/>
      <protection/>
    </xf>
    <xf numFmtId="3" fontId="0" fillId="0" borderId="15" xfId="63" applyNumberFormat="1" applyFill="1" applyBorder="1" applyAlignment="1">
      <alignment horizontal="center"/>
      <protection/>
    </xf>
    <xf numFmtId="3" fontId="1" fillId="32" borderId="15" xfId="63" applyNumberFormat="1" applyFont="1" applyFill="1" applyBorder="1" applyAlignment="1">
      <alignment horizontal="center" vertical="center" wrapText="1"/>
      <protection/>
    </xf>
    <xf numFmtId="3" fontId="0" fillId="32" borderId="15" xfId="63" applyNumberFormat="1" applyFill="1" applyBorder="1" applyAlignment="1">
      <alignment horizontal="center"/>
      <protection/>
    </xf>
    <xf numFmtId="9" fontId="0" fillId="0" borderId="15" xfId="80" applyFont="1" applyFill="1" applyBorder="1" applyAlignment="1">
      <alignment horizontal="center"/>
    </xf>
    <xf numFmtId="9" fontId="1" fillId="32" borderId="15" xfId="80" applyFont="1" applyFill="1" applyBorder="1" applyAlignment="1">
      <alignment horizontal="center"/>
    </xf>
    <xf numFmtId="3" fontId="1" fillId="0" borderId="33" xfId="63" applyNumberFormat="1" applyFont="1" applyFill="1" applyBorder="1" applyAlignment="1">
      <alignment horizontal="center"/>
      <protection/>
    </xf>
    <xf numFmtId="9" fontId="1" fillId="0" borderId="33" xfId="80" applyFont="1" applyFill="1" applyBorder="1" applyAlignment="1">
      <alignment horizontal="center"/>
    </xf>
    <xf numFmtId="3" fontId="1" fillId="32" borderId="15" xfId="63" applyNumberFormat="1" applyFont="1" applyFill="1" applyBorder="1" applyAlignment="1">
      <alignment horizontal="center"/>
      <protection/>
    </xf>
    <xf numFmtId="3" fontId="1" fillId="0" borderId="15" xfId="63" applyNumberFormat="1" applyFont="1" applyFill="1" applyBorder="1" applyAlignment="1">
      <alignment horizontal="center" vertical="center"/>
      <protection/>
    </xf>
    <xf numFmtId="3" fontId="0" fillId="32" borderId="15" xfId="63" applyNumberFormat="1" applyFont="1" applyFill="1" applyBorder="1" applyAlignment="1">
      <alignment horizontal="center" vertical="center" wrapText="1"/>
      <protection/>
    </xf>
    <xf numFmtId="3" fontId="1" fillId="32" borderId="33" xfId="63" applyNumberFormat="1" applyFont="1" applyFill="1" applyBorder="1" applyAlignment="1">
      <alignment horizontal="center"/>
      <protection/>
    </xf>
    <xf numFmtId="3" fontId="0" fillId="0" borderId="28" xfId="63" applyNumberFormat="1" applyFill="1" applyBorder="1" applyAlignment="1">
      <alignment horizontal="center"/>
      <protection/>
    </xf>
    <xf numFmtId="3" fontId="0" fillId="0" borderId="27" xfId="63" applyNumberFormat="1" applyFill="1" applyBorder="1" applyAlignment="1">
      <alignment horizontal="center"/>
      <protection/>
    </xf>
    <xf numFmtId="3" fontId="0" fillId="32" borderId="27" xfId="63" applyNumberFormat="1" applyFont="1" applyFill="1" applyBorder="1" applyAlignment="1">
      <alignment horizontal="center" vertical="center" wrapText="1"/>
      <protection/>
    </xf>
    <xf numFmtId="3" fontId="0" fillId="0" borderId="15" xfId="63" applyNumberFormat="1" applyFill="1" applyBorder="1" applyAlignment="1">
      <alignment/>
      <protection/>
    </xf>
    <xf numFmtId="3" fontId="0" fillId="32" borderId="28" xfId="63" applyNumberFormat="1" applyFont="1" applyFill="1" applyBorder="1" applyAlignment="1">
      <alignment horizontal="center" vertical="center" wrapText="1"/>
      <protection/>
    </xf>
    <xf numFmtId="9" fontId="0" fillId="0" borderId="28" xfId="80" applyFont="1" applyFill="1" applyBorder="1" applyAlignment="1">
      <alignment horizontal="center"/>
    </xf>
    <xf numFmtId="3" fontId="0" fillId="32" borderId="28" xfId="63" applyNumberFormat="1" applyFill="1" applyBorder="1" applyAlignment="1">
      <alignment horizontal="center"/>
      <protection/>
    </xf>
    <xf numFmtId="3" fontId="0" fillId="32" borderId="33" xfId="63" applyNumberFormat="1" applyFont="1" applyFill="1" applyBorder="1" applyAlignment="1">
      <alignment horizontal="center"/>
      <protection/>
    </xf>
    <xf numFmtId="3" fontId="0" fillId="0" borderId="33" xfId="63" applyNumberFormat="1" applyFont="1" applyFill="1" applyBorder="1" applyAlignment="1">
      <alignment horizontal="center"/>
      <protection/>
    </xf>
    <xf numFmtId="3" fontId="0" fillId="0" borderId="33" xfId="63" applyNumberFormat="1" applyFill="1" applyBorder="1" applyAlignment="1">
      <alignment horizontal="center"/>
      <protection/>
    </xf>
    <xf numFmtId="3" fontId="0" fillId="32" borderId="33" xfId="63" applyNumberFormat="1" applyFont="1" applyFill="1" applyBorder="1" applyAlignment="1">
      <alignment horizontal="center" vertical="center" wrapText="1"/>
      <protection/>
    </xf>
    <xf numFmtId="3" fontId="1" fillId="0" borderId="31" xfId="63" applyNumberFormat="1" applyFont="1" applyFill="1" applyBorder="1" applyAlignment="1">
      <alignment horizontal="center"/>
      <protection/>
    </xf>
    <xf numFmtId="3" fontId="1" fillId="32" borderId="31" xfId="63" applyNumberFormat="1" applyFont="1" applyFill="1" applyBorder="1" applyAlignment="1">
      <alignment horizontal="center"/>
      <protection/>
    </xf>
    <xf numFmtId="9" fontId="0" fillId="32" borderId="28" xfId="63" applyNumberFormat="1" applyFont="1" applyFill="1" applyBorder="1" applyAlignment="1">
      <alignment horizontal="center" vertical="center" wrapText="1"/>
      <protection/>
    </xf>
    <xf numFmtId="9" fontId="0" fillId="32" borderId="28" xfId="80" applyFont="1" applyFill="1" applyBorder="1" applyAlignment="1">
      <alignment horizontal="center"/>
    </xf>
    <xf numFmtId="9" fontId="0" fillId="32" borderId="33" xfId="63" applyNumberFormat="1" applyFont="1" applyFill="1" applyBorder="1" applyAlignment="1">
      <alignment horizontal="center"/>
      <protection/>
    </xf>
    <xf numFmtId="9" fontId="0" fillId="32" borderId="15" xfId="80" applyFont="1" applyFill="1" applyBorder="1" applyAlignment="1">
      <alignment horizontal="center"/>
    </xf>
    <xf numFmtId="0" fontId="2" fillId="0" borderId="0" xfId="63" applyFont="1" applyAlignment="1">
      <alignment/>
      <protection/>
    </xf>
    <xf numFmtId="0" fontId="7" fillId="32" borderId="27" xfId="63" applyFont="1" applyFill="1" applyBorder="1">
      <alignment/>
      <protection/>
    </xf>
    <xf numFmtId="0" fontId="0" fillId="32" borderId="23" xfId="63" applyFont="1" applyFill="1" applyBorder="1" applyAlignment="1">
      <alignment wrapText="1"/>
      <protection/>
    </xf>
    <xf numFmtId="0" fontId="1" fillId="0" borderId="31" xfId="63" applyFont="1" applyFill="1" applyBorder="1" applyAlignment="1">
      <alignment horizontal="left"/>
      <protection/>
    </xf>
    <xf numFmtId="0" fontId="0" fillId="0" borderId="34" xfId="63" applyFont="1" applyFill="1" applyBorder="1" applyAlignment="1">
      <alignment wrapText="1"/>
      <protection/>
    </xf>
    <xf numFmtId="0" fontId="58" fillId="32" borderId="10" xfId="0" applyFont="1" applyFill="1" applyBorder="1" applyAlignment="1">
      <alignment horizontal="center" vertical="center" wrapText="1"/>
    </xf>
    <xf numFmtId="9" fontId="58" fillId="32" borderId="10" xfId="0" applyNumberFormat="1" applyFont="1" applyFill="1" applyBorder="1" applyAlignment="1">
      <alignment horizontal="center" vertical="center" wrapText="1"/>
    </xf>
    <xf numFmtId="3" fontId="58" fillId="32" borderId="10" xfId="0" applyNumberFormat="1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top" wrapText="1"/>
    </xf>
    <xf numFmtId="0" fontId="61" fillId="0" borderId="21" xfId="0" applyFont="1" applyBorder="1" applyAlignment="1">
      <alignment horizontal="left" vertical="top" wrapText="1" indent="2"/>
    </xf>
    <xf numFmtId="0" fontId="1" fillId="0" borderId="0" xfId="0" applyFont="1" applyBorder="1" applyAlignment="1" applyProtection="1">
      <alignment/>
      <protection locked="0"/>
    </xf>
    <xf numFmtId="0" fontId="0" fillId="0" borderId="21" xfId="0" applyFont="1" applyBorder="1" applyAlignment="1">
      <alignment horizontal="left" vertical="top" wrapText="1" indent="2"/>
    </xf>
    <xf numFmtId="0" fontId="0" fillId="32" borderId="21" xfId="0" applyFont="1" applyFill="1" applyBorder="1" applyAlignment="1" applyProtection="1">
      <alignment horizontal="left" indent="2"/>
      <protection locked="0"/>
    </xf>
    <xf numFmtId="0" fontId="0" fillId="0" borderId="0" xfId="0" applyAlignment="1">
      <alignment vertical="center" wrapText="1"/>
    </xf>
    <xf numFmtId="0" fontId="61" fillId="0" borderId="35" xfId="0" applyFont="1" applyBorder="1" applyAlignment="1">
      <alignment horizontal="left" vertical="top" wrapText="1" indent="4"/>
    </xf>
    <xf numFmtId="0" fontId="61" fillId="0" borderId="0" xfId="0" applyFont="1" applyBorder="1" applyAlignment="1">
      <alignment horizontal="left" vertical="top" wrapText="1" indent="4"/>
    </xf>
    <xf numFmtId="0" fontId="61" fillId="0" borderId="25" xfId="0" applyFont="1" applyBorder="1" applyAlignment="1">
      <alignment horizontal="left" vertical="top" wrapText="1" indent="4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60" fillId="0" borderId="20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60" fillId="32" borderId="15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 wrapText="1"/>
    </xf>
    <xf numFmtId="0" fontId="1" fillId="33" borderId="0" xfId="74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 wrapText="1"/>
    </xf>
    <xf numFmtId="0" fontId="56" fillId="33" borderId="0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60" fillId="0" borderId="21" xfId="0" applyFont="1" applyBorder="1" applyAlignment="1">
      <alignment horizontal="left" vertical="top" wrapText="1" indent="4"/>
    </xf>
    <xf numFmtId="0" fontId="64" fillId="32" borderId="21" xfId="0" applyFont="1" applyFill="1" applyBorder="1" applyAlignment="1">
      <alignment vertical="top" wrapText="1"/>
    </xf>
    <xf numFmtId="0" fontId="62" fillId="32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1" fillId="0" borderId="35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Border="1" applyAlignment="1">
      <alignment vertical="top" wrapText="1"/>
    </xf>
    <xf numFmtId="0" fontId="1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0" fillId="0" borderId="36" xfId="0" applyFont="1" applyBorder="1" applyAlignment="1">
      <alignment horizontal="left" vertical="top" wrapText="1" indent="2"/>
    </xf>
    <xf numFmtId="0" fontId="0" fillId="0" borderId="37" xfId="0" applyFont="1" applyBorder="1" applyAlignment="1">
      <alignment horizontal="left" vertical="top" wrapText="1" indent="2"/>
    </xf>
    <xf numFmtId="0" fontId="1" fillId="32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0" fillId="32" borderId="10" xfId="0" applyNumberForma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9" fontId="0" fillId="32" borderId="10" xfId="0" applyNumberForma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vertical="center" wrapText="1"/>
    </xf>
    <xf numFmtId="0" fontId="0" fillId="33" borderId="25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/>
    </xf>
    <xf numFmtId="9" fontId="1" fillId="33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60" fillId="32" borderId="14" xfId="0" applyFont="1" applyFill="1" applyBorder="1" applyAlignment="1">
      <alignment horizontal="center" vertical="top" wrapText="1"/>
    </xf>
    <xf numFmtId="3" fontId="1" fillId="35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Continuous"/>
    </xf>
    <xf numFmtId="0" fontId="66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 quotePrefix="1">
      <alignment horizontal="left"/>
    </xf>
    <xf numFmtId="0" fontId="66" fillId="0" borderId="38" xfId="0" applyFont="1" applyBorder="1" applyAlignment="1" quotePrefix="1">
      <alignment/>
    </xf>
    <xf numFmtId="0" fontId="66" fillId="0" borderId="26" xfId="0" applyFont="1" applyBorder="1" applyAlignment="1" quotePrefix="1">
      <alignment/>
    </xf>
    <xf numFmtId="0" fontId="66" fillId="0" borderId="26" xfId="0" applyFont="1" applyBorder="1" applyAlignment="1">
      <alignment/>
    </xf>
    <xf numFmtId="0" fontId="65" fillId="0" borderId="14" xfId="0" applyFont="1" applyFill="1" applyBorder="1" applyAlignment="1">
      <alignment horizontal="center" vertical="center"/>
    </xf>
    <xf numFmtId="0" fontId="65" fillId="32" borderId="14" xfId="0" applyFont="1" applyFill="1" applyBorder="1" applyAlignment="1">
      <alignment horizontal="center" vertical="center"/>
    </xf>
    <xf numFmtId="0" fontId="66" fillId="0" borderId="39" xfId="0" applyFont="1" applyBorder="1" applyAlignment="1" quotePrefix="1">
      <alignment horizontal="left"/>
    </xf>
    <xf numFmtId="0" fontId="66" fillId="0" borderId="23" xfId="0" applyFont="1" applyBorder="1" applyAlignment="1">
      <alignment horizontal="left"/>
    </xf>
    <xf numFmtId="0" fontId="66" fillId="0" borderId="23" xfId="0" applyFont="1" applyBorder="1" applyAlignment="1">
      <alignment/>
    </xf>
    <xf numFmtId="0" fontId="66" fillId="0" borderId="23" xfId="0" applyFont="1" applyBorder="1" applyAlignment="1" quotePrefix="1">
      <alignment horizontal="left"/>
    </xf>
    <xf numFmtId="0" fontId="66" fillId="0" borderId="21" xfId="0" applyFont="1" applyBorder="1" applyAlignment="1">
      <alignment/>
    </xf>
    <xf numFmtId="0" fontId="66" fillId="0" borderId="23" xfId="0" applyFont="1" applyFill="1" applyBorder="1" applyAlignment="1">
      <alignment/>
    </xf>
    <xf numFmtId="0" fontId="66" fillId="0" borderId="32" xfId="0" applyFont="1" applyBorder="1" applyAlignment="1">
      <alignment/>
    </xf>
    <xf numFmtId="0" fontId="66" fillId="0" borderId="23" xfId="0" applyFont="1" applyBorder="1" applyAlignment="1" quotePrefix="1">
      <alignment/>
    </xf>
    <xf numFmtId="0" fontId="66" fillId="0" borderId="32" xfId="0" applyFont="1" applyBorder="1" applyAlignment="1" quotePrefix="1">
      <alignment horizontal="left"/>
    </xf>
    <xf numFmtId="0" fontId="66" fillId="0" borderId="21" xfId="0" applyFont="1" applyBorder="1" applyAlignment="1" quotePrefix="1">
      <alignment/>
    </xf>
    <xf numFmtId="0" fontId="66" fillId="0" borderId="21" xfId="0" applyFont="1" applyFill="1" applyBorder="1" applyAlignment="1">
      <alignment/>
    </xf>
    <xf numFmtId="0" fontId="66" fillId="33" borderId="39" xfId="0" applyFont="1" applyFill="1" applyBorder="1" applyAlignment="1" quotePrefix="1">
      <alignment horizontal="left"/>
    </xf>
    <xf numFmtId="0" fontId="66" fillId="33" borderId="21" xfId="0" applyFont="1" applyFill="1" applyBorder="1" applyAlignment="1" quotePrefix="1">
      <alignment/>
    </xf>
    <xf numFmtId="0" fontId="66" fillId="33" borderId="0" xfId="0" applyFont="1" applyFill="1" applyBorder="1" applyAlignment="1">
      <alignment/>
    </xf>
    <xf numFmtId="0" fontId="66" fillId="33" borderId="21" xfId="0" applyFont="1" applyFill="1" applyBorder="1" applyAlignment="1">
      <alignment/>
    </xf>
    <xf numFmtId="0" fontId="66" fillId="33" borderId="0" xfId="0" applyFont="1" applyFill="1" applyAlignment="1">
      <alignment/>
    </xf>
    <xf numFmtId="0" fontId="66" fillId="33" borderId="32" xfId="0" applyFont="1" applyFill="1" applyBorder="1" applyAlignment="1" quotePrefix="1">
      <alignment horizontal="left"/>
    </xf>
    <xf numFmtId="0" fontId="66" fillId="0" borderId="32" xfId="0" applyFont="1" applyFill="1" applyBorder="1" applyAlignment="1" quotePrefix="1">
      <alignment horizontal="left"/>
    </xf>
    <xf numFmtId="0" fontId="66" fillId="0" borderId="0" xfId="0" applyFont="1" applyFill="1" applyBorder="1" applyAlignment="1" quotePrefix="1">
      <alignment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6" fillId="0" borderId="21" xfId="0" applyFont="1" applyFill="1" applyBorder="1" applyAlignment="1" quotePrefix="1">
      <alignment/>
    </xf>
    <xf numFmtId="0" fontId="66" fillId="0" borderId="23" xfId="0" applyFont="1" applyFill="1" applyBorder="1" applyAlignment="1" quotePrefix="1">
      <alignment/>
    </xf>
    <xf numFmtId="0" fontId="66" fillId="0" borderId="23" xfId="0" applyFont="1" applyFill="1" applyBorder="1" applyAlignment="1" quotePrefix="1">
      <alignment horizontal="left"/>
    </xf>
    <xf numFmtId="0" fontId="66" fillId="0" borderId="21" xfId="0" applyFont="1" applyFill="1" applyBorder="1" applyAlignment="1" quotePrefix="1">
      <alignment vertical="center"/>
    </xf>
    <xf numFmtId="0" fontId="66" fillId="0" borderId="23" xfId="0" applyFont="1" applyFill="1" applyBorder="1" applyAlignment="1">
      <alignment vertical="center"/>
    </xf>
    <xf numFmtId="0" fontId="66" fillId="0" borderId="23" xfId="0" applyFont="1" applyFill="1" applyBorder="1" applyAlignment="1" quotePrefix="1">
      <alignment vertical="center"/>
    </xf>
    <xf numFmtId="0" fontId="66" fillId="0" borderId="21" xfId="0" applyFont="1" applyBorder="1" applyAlignment="1">
      <alignment horizontal="left"/>
    </xf>
    <xf numFmtId="0" fontId="66" fillId="0" borderId="37" xfId="0" applyFont="1" applyBorder="1" applyAlignment="1">
      <alignment vertical="center"/>
    </xf>
    <xf numFmtId="0" fontId="66" fillId="0" borderId="36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21" xfId="0" applyFont="1" applyBorder="1" applyAlignment="1">
      <alignment horizontal="left" vertical="center"/>
    </xf>
    <xf numFmtId="0" fontId="66" fillId="0" borderId="40" xfId="0" applyFont="1" applyBorder="1" applyAlignment="1" quotePrefix="1">
      <alignment horizontal="left"/>
    </xf>
    <xf numFmtId="0" fontId="66" fillId="0" borderId="41" xfId="0" applyFont="1" applyFill="1" applyBorder="1" applyAlignment="1">
      <alignment/>
    </xf>
    <xf numFmtId="0" fontId="66" fillId="0" borderId="41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 quotePrefix="1">
      <alignment/>
    </xf>
    <xf numFmtId="0" fontId="66" fillId="0" borderId="0" xfId="0" applyFont="1" applyBorder="1" applyAlignment="1" quotePrefix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3" fontId="65" fillId="0" borderId="33" xfId="0" applyNumberFormat="1" applyFont="1" applyFill="1" applyBorder="1" applyAlignment="1">
      <alignment horizontal="center"/>
    </xf>
    <xf numFmtId="3" fontId="66" fillId="0" borderId="27" xfId="0" applyNumberFormat="1" applyFont="1" applyFill="1" applyBorder="1" applyAlignment="1">
      <alignment horizontal="center"/>
    </xf>
    <xf numFmtId="3" fontId="66" fillId="0" borderId="15" xfId="0" applyNumberFormat="1" applyFont="1" applyFill="1" applyBorder="1" applyAlignment="1">
      <alignment horizontal="center"/>
    </xf>
    <xf numFmtId="3" fontId="66" fillId="33" borderId="15" xfId="0" applyNumberFormat="1" applyFont="1" applyFill="1" applyBorder="1" applyAlignment="1">
      <alignment horizontal="center"/>
    </xf>
    <xf numFmtId="3" fontId="66" fillId="0" borderId="33" xfId="0" applyNumberFormat="1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 vertical="center"/>
    </xf>
    <xf numFmtId="3" fontId="66" fillId="0" borderId="42" xfId="0" applyNumberFormat="1" applyFont="1" applyFill="1" applyBorder="1" applyAlignment="1">
      <alignment horizontal="center"/>
    </xf>
    <xf numFmtId="3" fontId="66" fillId="0" borderId="0" xfId="0" applyNumberFormat="1" applyFont="1" applyFill="1" applyBorder="1" applyAlignment="1">
      <alignment horizontal="center"/>
    </xf>
    <xf numFmtId="0" fontId="66" fillId="36" borderId="0" xfId="0" applyFont="1" applyFill="1" applyBorder="1" applyAlignment="1">
      <alignment horizontal="center"/>
    </xf>
    <xf numFmtId="9" fontId="66" fillId="0" borderId="33" xfId="0" applyNumberFormat="1" applyFont="1" applyFill="1" applyBorder="1" applyAlignment="1">
      <alignment horizontal="center" vertical="center"/>
    </xf>
    <xf numFmtId="9" fontId="66" fillId="0" borderId="15" xfId="0" applyNumberFormat="1" applyFont="1" applyFill="1" applyBorder="1" applyAlignment="1">
      <alignment horizontal="center" vertical="center"/>
    </xf>
    <xf numFmtId="3" fontId="66" fillId="0" borderId="31" xfId="0" applyNumberFormat="1" applyFont="1" applyFill="1" applyBorder="1" applyAlignment="1">
      <alignment horizontal="center"/>
    </xf>
    <xf numFmtId="3" fontId="66" fillId="0" borderId="33" xfId="0" applyNumberFormat="1" applyFont="1" applyFill="1" applyBorder="1" applyAlignment="1">
      <alignment horizontal="center" vertical="center"/>
    </xf>
    <xf numFmtId="3" fontId="66" fillId="0" borderId="15" xfId="0" applyNumberFormat="1" applyFont="1" applyFill="1" applyBorder="1" applyAlignment="1">
      <alignment horizontal="center" vertical="center"/>
    </xf>
    <xf numFmtId="0" fontId="66" fillId="0" borderId="0" xfId="0" applyFont="1" applyBorder="1" applyAlignment="1" quotePrefix="1">
      <alignment horizontal="center"/>
    </xf>
    <xf numFmtId="3" fontId="65" fillId="32" borderId="33" xfId="0" applyNumberFormat="1" applyFont="1" applyFill="1" applyBorder="1" applyAlignment="1">
      <alignment horizontal="center"/>
    </xf>
    <xf numFmtId="3" fontId="66" fillId="32" borderId="27" xfId="0" applyNumberFormat="1" applyFont="1" applyFill="1" applyBorder="1" applyAlignment="1">
      <alignment horizontal="center"/>
    </xf>
    <xf numFmtId="3" fontId="66" fillId="32" borderId="33" xfId="0" applyNumberFormat="1" applyFont="1" applyFill="1" applyBorder="1" applyAlignment="1">
      <alignment horizontal="center"/>
    </xf>
    <xf numFmtId="3" fontId="66" fillId="32" borderId="15" xfId="0" applyNumberFormat="1" applyFont="1" applyFill="1" applyBorder="1" applyAlignment="1">
      <alignment horizontal="center" vertical="center"/>
    </xf>
    <xf numFmtId="3" fontId="66" fillId="32" borderId="42" xfId="0" applyNumberFormat="1" applyFont="1" applyFill="1" applyBorder="1" applyAlignment="1">
      <alignment horizontal="center"/>
    </xf>
    <xf numFmtId="3" fontId="66" fillId="32" borderId="15" xfId="0" applyNumberFormat="1" applyFont="1" applyFill="1" applyBorder="1" applyAlignment="1">
      <alignment horizontal="center"/>
    </xf>
    <xf numFmtId="9" fontId="66" fillId="32" borderId="15" xfId="0" applyNumberFormat="1" applyFont="1" applyFill="1" applyBorder="1" applyAlignment="1">
      <alignment horizontal="center" vertical="center"/>
    </xf>
    <xf numFmtId="0" fontId="67" fillId="0" borderId="14" xfId="0" applyFont="1" applyBorder="1" applyAlignment="1">
      <alignment/>
    </xf>
    <xf numFmtId="0" fontId="66" fillId="0" borderId="27" xfId="0" applyFont="1" applyBorder="1" applyAlignment="1">
      <alignment/>
    </xf>
    <xf numFmtId="0" fontId="68" fillId="0" borderId="27" xfId="0" applyFont="1" applyBorder="1" applyAlignment="1">
      <alignment/>
    </xf>
    <xf numFmtId="0" fontId="68" fillId="33" borderId="27" xfId="0" applyFont="1" applyFill="1" applyBorder="1" applyAlignment="1">
      <alignment/>
    </xf>
    <xf numFmtId="0" fontId="66" fillId="0" borderId="27" xfId="0" applyFont="1" applyFill="1" applyBorder="1" applyAlignment="1">
      <alignment/>
    </xf>
    <xf numFmtId="0" fontId="66" fillId="0" borderId="27" xfId="0" applyFont="1" applyBorder="1" applyAlignment="1">
      <alignment wrapText="1"/>
    </xf>
    <xf numFmtId="0" fontId="66" fillId="0" borderId="31" xfId="0" applyFont="1" applyBorder="1" applyAlignment="1">
      <alignment/>
    </xf>
    <xf numFmtId="0" fontId="66" fillId="0" borderId="39" xfId="0" applyFont="1" applyFill="1" applyBorder="1" applyAlignment="1" quotePrefix="1">
      <alignment horizontal="left"/>
    </xf>
    <xf numFmtId="0" fontId="66" fillId="33" borderId="16" xfId="0" applyFont="1" applyFill="1" applyBorder="1" applyAlignment="1">
      <alignment/>
    </xf>
    <xf numFmtId="0" fontId="68" fillId="33" borderId="31" xfId="0" applyFont="1" applyFill="1" applyBorder="1" applyAlignment="1">
      <alignment/>
    </xf>
    <xf numFmtId="0" fontId="66" fillId="33" borderId="40" xfId="0" applyFont="1" applyFill="1" applyBorder="1" applyAlignment="1" quotePrefix="1">
      <alignment horizontal="left"/>
    </xf>
    <xf numFmtId="0" fontId="66" fillId="33" borderId="41" xfId="0" applyFont="1" applyFill="1" applyBorder="1" applyAlignment="1" quotePrefix="1">
      <alignment/>
    </xf>
    <xf numFmtId="0" fontId="66" fillId="33" borderId="41" xfId="0" applyFont="1" applyFill="1" applyBorder="1" applyAlignment="1">
      <alignment/>
    </xf>
    <xf numFmtId="0" fontId="66" fillId="33" borderId="43" xfId="0" applyFont="1" applyFill="1" applyBorder="1" applyAlignment="1">
      <alignment/>
    </xf>
    <xf numFmtId="0" fontId="0" fillId="32" borderId="36" xfId="0" applyFont="1" applyFill="1" applyBorder="1" applyAlignment="1" applyProtection="1">
      <alignment horizontal="left" vertical="center" indent="4"/>
      <protection locked="0"/>
    </xf>
    <xf numFmtId="0" fontId="0" fillId="0" borderId="36" xfId="0" applyFont="1" applyBorder="1" applyAlignment="1">
      <alignment horizontal="left" indent="2"/>
    </xf>
    <xf numFmtId="0" fontId="0" fillId="0" borderId="36" xfId="0" applyBorder="1" applyAlignment="1">
      <alignment/>
    </xf>
    <xf numFmtId="0" fontId="64" fillId="0" borderId="36" xfId="0" applyFont="1" applyBorder="1" applyAlignment="1">
      <alignment/>
    </xf>
    <xf numFmtId="0" fontId="64" fillId="32" borderId="36" xfId="0" applyFont="1" applyFill="1" applyBorder="1" applyAlignment="1">
      <alignment/>
    </xf>
    <xf numFmtId="0" fontId="0" fillId="0" borderId="36" xfId="0" applyBorder="1" applyAlignment="1">
      <alignment horizontal="left" indent="2"/>
    </xf>
    <xf numFmtId="0" fontId="0" fillId="0" borderId="36" xfId="0" applyFont="1" applyFill="1" applyBorder="1" applyAlignment="1" applyProtection="1">
      <alignment horizontal="left" indent="2"/>
      <protection locked="0"/>
    </xf>
    <xf numFmtId="0" fontId="64" fillId="32" borderId="36" xfId="0" applyFont="1" applyFill="1" applyBorder="1" applyAlignment="1">
      <alignment vertical="top" wrapText="1"/>
    </xf>
    <xf numFmtId="0" fontId="0" fillId="0" borderId="36" xfId="0" applyFont="1" applyBorder="1" applyAlignment="1" applyProtection="1">
      <alignment horizontal="left" indent="3"/>
      <protection locked="0"/>
    </xf>
    <xf numFmtId="0" fontId="0" fillId="0" borderId="36" xfId="0" applyFont="1" applyFill="1" applyBorder="1" applyAlignment="1" applyProtection="1">
      <alignment horizontal="left" indent="3"/>
      <protection locked="0"/>
    </xf>
    <xf numFmtId="0" fontId="62" fillId="32" borderId="36" xfId="0" applyFont="1" applyFill="1" applyBorder="1" applyAlignment="1">
      <alignment vertical="top" wrapText="1"/>
    </xf>
    <xf numFmtId="0" fontId="57" fillId="0" borderId="36" xfId="0" applyFont="1" applyFill="1" applyBorder="1" applyAlignment="1" applyProtection="1">
      <alignment/>
      <protection locked="0"/>
    </xf>
    <xf numFmtId="0" fontId="62" fillId="32" borderId="36" xfId="0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1" fillId="32" borderId="15" xfId="0" applyFont="1" applyFill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5" xfId="0" applyFont="1" applyBorder="1" applyAlignment="1">
      <alignment/>
    </xf>
    <xf numFmtId="0" fontId="64" fillId="32" borderId="15" xfId="0" applyFont="1" applyFill="1" applyBorder="1" applyAlignment="1">
      <alignment horizontal="center"/>
    </xf>
    <xf numFmtId="0" fontId="62" fillId="32" borderId="15" xfId="0" applyFont="1" applyFill="1" applyBorder="1" applyAlignment="1">
      <alignment horizontal="center" vertical="center" wrapText="1"/>
    </xf>
    <xf numFmtId="0" fontId="31" fillId="32" borderId="15" xfId="0" applyFont="1" applyFill="1" applyBorder="1" applyAlignment="1">
      <alignment horizontal="center"/>
    </xf>
    <xf numFmtId="0" fontId="56" fillId="32" borderId="15" xfId="0" applyFont="1" applyFill="1" applyBorder="1" applyAlignment="1">
      <alignment horizontal="center"/>
    </xf>
    <xf numFmtId="0" fontId="64" fillId="32" borderId="15" xfId="0" applyFont="1" applyFill="1" applyBorder="1" applyAlignment="1">
      <alignment horizontal="center" vertical="top" wrapText="1"/>
    </xf>
    <xf numFmtId="0" fontId="69" fillId="32" borderId="15" xfId="0" applyFont="1" applyFill="1" applyBorder="1" applyAlignment="1">
      <alignment horizontal="center"/>
    </xf>
    <xf numFmtId="0" fontId="62" fillId="32" borderId="42" xfId="0" applyFont="1" applyFill="1" applyBorder="1" applyAlignment="1">
      <alignment horizontal="center" vertical="center"/>
    </xf>
    <xf numFmtId="0" fontId="62" fillId="32" borderId="42" xfId="0" applyFont="1" applyFill="1" applyBorder="1" applyAlignment="1">
      <alignment vertical="center"/>
    </xf>
    <xf numFmtId="0" fontId="64" fillId="32" borderId="42" xfId="0" applyFont="1" applyFill="1" applyBorder="1" applyAlignment="1">
      <alignment horizontal="center" vertical="center"/>
    </xf>
    <xf numFmtId="0" fontId="70" fillId="32" borderId="42" xfId="0" applyFont="1" applyFill="1" applyBorder="1" applyAlignment="1">
      <alignment horizontal="center" vertical="center"/>
    </xf>
    <xf numFmtId="0" fontId="61" fillId="0" borderId="23" xfId="0" applyFont="1" applyBorder="1" applyAlignment="1">
      <alignment horizontal="left" vertical="top" wrapText="1" indent="2"/>
    </xf>
    <xf numFmtId="0" fontId="61" fillId="0" borderId="22" xfId="0" applyFont="1" applyBorder="1" applyAlignment="1">
      <alignment horizontal="left" vertical="top" wrapText="1" indent="4"/>
    </xf>
    <xf numFmtId="0" fontId="61" fillId="0" borderId="23" xfId="0" applyFont="1" applyBorder="1" applyAlignment="1">
      <alignment horizontal="left" vertical="top" wrapText="1" indent="4"/>
    </xf>
    <xf numFmtId="0" fontId="61" fillId="0" borderId="24" xfId="0" applyFont="1" applyBorder="1" applyAlignment="1">
      <alignment horizontal="left" vertical="top" wrapText="1" indent="4"/>
    </xf>
    <xf numFmtId="0" fontId="61" fillId="0" borderId="16" xfId="0" applyFont="1" applyBorder="1" applyAlignment="1">
      <alignment horizontal="left" vertical="top" wrapText="1" indent="2"/>
    </xf>
    <xf numFmtId="0" fontId="0" fillId="0" borderId="0" xfId="0" applyBorder="1" applyAlignment="1">
      <alignment vertical="top" wrapText="1"/>
    </xf>
    <xf numFmtId="0" fontId="0" fillId="33" borderId="35" xfId="0" applyFill="1" applyBorder="1" applyAlignment="1">
      <alignment vertical="top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32" borderId="13" xfId="0" applyFont="1" applyFill="1" applyBorder="1" applyAlignment="1" applyProtection="1">
      <alignment horizontal="center" vertical="center" wrapText="1"/>
      <protection/>
    </xf>
    <xf numFmtId="0" fontId="1" fillId="32" borderId="11" xfId="0" applyFont="1" applyFill="1" applyBorder="1" applyAlignment="1" applyProtection="1">
      <alignment horizontal="center" vertical="center" wrapText="1"/>
      <protection/>
    </xf>
    <xf numFmtId="0" fontId="1" fillId="32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1" fillId="32" borderId="44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left" wrapText="1"/>
    </xf>
    <xf numFmtId="0" fontId="57" fillId="0" borderId="37" xfId="0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45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61" fillId="0" borderId="36" xfId="0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top" wrapText="1"/>
    </xf>
    <xf numFmtId="0" fontId="60" fillId="34" borderId="36" xfId="0" applyFont="1" applyFill="1" applyBorder="1" applyAlignment="1">
      <alignment horizontal="right" vertical="top" wrapText="1"/>
    </xf>
    <xf numFmtId="0" fontId="60" fillId="34" borderId="21" xfId="0" applyFont="1" applyFill="1" applyBorder="1" applyAlignment="1">
      <alignment horizontal="right" vertical="top" wrapText="1"/>
    </xf>
    <xf numFmtId="0" fontId="60" fillId="34" borderId="37" xfId="0" applyFont="1" applyFill="1" applyBorder="1" applyAlignment="1">
      <alignment horizontal="right" vertical="top" wrapText="1"/>
    </xf>
    <xf numFmtId="0" fontId="60" fillId="34" borderId="1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44" xfId="73" applyFont="1" applyBorder="1" applyAlignment="1">
      <alignment horizontal="center" wrapText="1"/>
      <protection/>
    </xf>
    <xf numFmtId="0" fontId="0" fillId="0" borderId="29" xfId="73" applyFont="1" applyBorder="1" applyAlignment="1">
      <alignment horizontal="center" wrapText="1"/>
      <protection/>
    </xf>
    <xf numFmtId="0" fontId="0" fillId="0" borderId="45" xfId="73" applyFont="1" applyBorder="1" applyAlignment="1">
      <alignment horizontal="center" wrapText="1"/>
      <protection/>
    </xf>
    <xf numFmtId="0" fontId="0" fillId="0" borderId="22" xfId="73" applyFont="1" applyBorder="1" applyAlignment="1">
      <alignment horizontal="center" wrapText="1"/>
      <protection/>
    </xf>
    <xf numFmtId="0" fontId="0" fillId="0" borderId="23" xfId="73" applyFont="1" applyBorder="1" applyAlignment="1">
      <alignment horizontal="center" wrapText="1"/>
      <protection/>
    </xf>
    <xf numFmtId="0" fontId="0" fillId="0" borderId="24" xfId="73" applyFont="1" applyBorder="1" applyAlignment="1">
      <alignment horizontal="center" wrapText="1"/>
      <protection/>
    </xf>
    <xf numFmtId="0" fontId="60" fillId="34" borderId="21" xfId="0" applyFont="1" applyFill="1" applyBorder="1" applyAlignment="1">
      <alignment horizontal="center" vertical="top" wrapText="1"/>
    </xf>
    <xf numFmtId="0" fontId="60" fillId="34" borderId="37" xfId="0" applyFont="1" applyFill="1" applyBorder="1" applyAlignment="1">
      <alignment horizontal="center" vertical="top" wrapText="1"/>
    </xf>
    <xf numFmtId="0" fontId="1" fillId="0" borderId="36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61" fillId="33" borderId="0" xfId="0" applyFont="1" applyFill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top" wrapText="1" indent="3"/>
    </xf>
    <xf numFmtId="0" fontId="0" fillId="0" borderId="29" xfId="0" applyFont="1" applyBorder="1" applyAlignment="1">
      <alignment horizontal="left" vertical="top" wrapText="1" indent="3"/>
    </xf>
    <xf numFmtId="0" fontId="0" fillId="0" borderId="45" xfId="0" applyFont="1" applyBorder="1" applyAlignment="1">
      <alignment horizontal="left" vertical="top" wrapText="1" indent="3"/>
    </xf>
    <xf numFmtId="0" fontId="0" fillId="0" borderId="35" xfId="0" applyFont="1" applyBorder="1" applyAlignment="1">
      <alignment horizontal="left" vertical="top" wrapText="1" indent="3"/>
    </xf>
    <xf numFmtId="0" fontId="0" fillId="0" borderId="0" xfId="0" applyFont="1" applyBorder="1" applyAlignment="1">
      <alignment horizontal="left" vertical="top" wrapText="1" indent="3"/>
    </xf>
    <xf numFmtId="0" fontId="0" fillId="0" borderId="25" xfId="0" applyFont="1" applyBorder="1" applyAlignment="1">
      <alignment horizontal="left" vertical="top" wrapText="1" indent="3"/>
    </xf>
    <xf numFmtId="0" fontId="60" fillId="0" borderId="20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1" fillId="0" borderId="21" xfId="72" applyFont="1" applyBorder="1" applyAlignment="1">
      <alignment horizontal="left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37" borderId="36" xfId="0" applyFont="1" applyFill="1" applyBorder="1" applyAlignment="1">
      <alignment horizontal="center" vertical="top" wrapText="1"/>
    </xf>
    <xf numFmtId="0" fontId="8" fillId="37" borderId="3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63" applyFont="1" applyBorder="1" applyAlignment="1">
      <alignment horizontal="center"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0" fontId="60" fillId="37" borderId="35" xfId="0" applyFont="1" applyFill="1" applyBorder="1" applyAlignment="1">
      <alignment horizontal="center" vertical="top" wrapText="1"/>
    </xf>
    <xf numFmtId="0" fontId="60" fillId="37" borderId="0" xfId="0" applyFont="1" applyFill="1" applyBorder="1" applyAlignment="1">
      <alignment horizontal="center" vertical="top" wrapText="1"/>
    </xf>
    <xf numFmtId="0" fontId="60" fillId="37" borderId="22" xfId="0" applyFont="1" applyFill="1" applyBorder="1" applyAlignment="1">
      <alignment horizontal="center" vertical="top" wrapText="1"/>
    </xf>
    <xf numFmtId="0" fontId="60" fillId="37" borderId="23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left" vertical="top" wrapText="1" indent="4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0" fillId="0" borderId="46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60" fillId="0" borderId="47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60" fillId="0" borderId="44" xfId="0" applyFont="1" applyBorder="1" applyAlignment="1">
      <alignment horizontal="left" wrapText="1"/>
    </xf>
    <xf numFmtId="0" fontId="60" fillId="0" borderId="29" xfId="0" applyFont="1" applyBorder="1" applyAlignment="1">
      <alignment horizontal="left" wrapText="1"/>
    </xf>
    <xf numFmtId="0" fontId="60" fillId="0" borderId="45" xfId="0" applyFont="1" applyBorder="1" applyAlignment="1">
      <alignment horizontal="left" wrapText="1"/>
    </xf>
    <xf numFmtId="0" fontId="60" fillId="0" borderId="22" xfId="0" applyFont="1" applyBorder="1" applyAlignment="1">
      <alignment horizontal="left" wrapText="1"/>
    </xf>
    <xf numFmtId="0" fontId="60" fillId="0" borderId="23" xfId="0" applyFont="1" applyBorder="1" applyAlignment="1">
      <alignment horizontal="left" wrapText="1"/>
    </xf>
    <xf numFmtId="0" fontId="60" fillId="0" borderId="24" xfId="0" applyFont="1" applyBorder="1" applyAlignment="1">
      <alignment horizontal="left" wrapText="1"/>
    </xf>
    <xf numFmtId="0" fontId="6" fillId="0" borderId="44" xfId="0" applyFont="1" applyBorder="1" applyAlignment="1">
      <alignment horizontal="left" vertical="center" wrapText="1" indent="3"/>
    </xf>
    <xf numFmtId="0" fontId="6" fillId="0" borderId="29" xfId="0" applyFont="1" applyBorder="1" applyAlignment="1">
      <alignment horizontal="left" vertical="center" wrapText="1" indent="3"/>
    </xf>
    <xf numFmtId="0" fontId="6" fillId="0" borderId="45" xfId="0" applyFont="1" applyBorder="1" applyAlignment="1">
      <alignment horizontal="left" vertical="center" wrapText="1" indent="3"/>
    </xf>
    <xf numFmtId="0" fontId="6" fillId="0" borderId="22" xfId="0" applyFont="1" applyBorder="1" applyAlignment="1">
      <alignment horizontal="left" vertical="center" wrapText="1" indent="3"/>
    </xf>
    <xf numFmtId="0" fontId="6" fillId="0" borderId="23" xfId="0" applyFont="1" applyBorder="1" applyAlignment="1">
      <alignment horizontal="left" vertical="center" wrapText="1" indent="3"/>
    </xf>
    <xf numFmtId="0" fontId="6" fillId="0" borderId="24" xfId="0" applyFont="1" applyBorder="1" applyAlignment="1">
      <alignment horizontal="left" vertical="center" wrapText="1" indent="3"/>
    </xf>
    <xf numFmtId="0" fontId="1" fillId="37" borderId="36" xfId="0" applyFont="1" applyFill="1" applyBorder="1" applyAlignment="1">
      <alignment/>
    </xf>
    <xf numFmtId="0" fontId="1" fillId="37" borderId="21" xfId="0" applyFont="1" applyFill="1" applyBorder="1" applyAlignment="1">
      <alignment/>
    </xf>
    <xf numFmtId="0" fontId="1" fillId="37" borderId="37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 indent="4"/>
    </xf>
    <xf numFmtId="0" fontId="61" fillId="0" borderId="37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0" fontId="60" fillId="0" borderId="19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61" fillId="0" borderId="36" xfId="0" applyFont="1" applyBorder="1" applyAlignment="1">
      <alignment horizontal="left" vertical="top" wrapText="1" indent="4"/>
    </xf>
    <xf numFmtId="0" fontId="61" fillId="0" borderId="21" xfId="0" applyFont="1" applyBorder="1" applyAlignment="1">
      <alignment horizontal="left" vertical="top" wrapText="1" indent="4"/>
    </xf>
    <xf numFmtId="0" fontId="0" fillId="0" borderId="36" xfId="0" applyFont="1" applyBorder="1" applyAlignment="1">
      <alignment horizontal="left" vertical="top" wrapText="1" indent="4"/>
    </xf>
    <xf numFmtId="0" fontId="0" fillId="0" borderId="21" xfId="0" applyFont="1" applyBorder="1" applyAlignment="1">
      <alignment horizontal="left" vertical="top" wrapText="1" indent="4"/>
    </xf>
    <xf numFmtId="0" fontId="0" fillId="0" borderId="37" xfId="0" applyFont="1" applyBorder="1" applyAlignment="1">
      <alignment horizontal="left" vertical="top" wrapText="1" indent="4"/>
    </xf>
    <xf numFmtId="0" fontId="0" fillId="0" borderId="3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37" borderId="12" xfId="0" applyFont="1" applyFill="1" applyBorder="1" applyAlignment="1">
      <alignment horizontal="center"/>
    </xf>
    <xf numFmtId="0" fontId="0" fillId="0" borderId="44" xfId="73" applyFont="1" applyBorder="1" applyAlignment="1">
      <alignment horizontal="left" wrapText="1"/>
      <protection/>
    </xf>
    <xf numFmtId="0" fontId="0" fillId="0" borderId="29" xfId="73" applyFont="1" applyBorder="1" applyAlignment="1">
      <alignment horizontal="left" wrapText="1"/>
      <protection/>
    </xf>
    <xf numFmtId="0" fontId="0" fillId="0" borderId="45" xfId="73" applyFont="1" applyBorder="1" applyAlignment="1">
      <alignment horizontal="left" wrapText="1"/>
      <protection/>
    </xf>
    <xf numFmtId="0" fontId="0" fillId="0" borderId="22" xfId="73" applyFont="1" applyBorder="1" applyAlignment="1">
      <alignment horizontal="left" wrapText="1"/>
      <protection/>
    </xf>
    <xf numFmtId="0" fontId="0" fillId="0" borderId="23" xfId="73" applyFont="1" applyBorder="1" applyAlignment="1">
      <alignment horizontal="left" wrapText="1"/>
      <protection/>
    </xf>
    <xf numFmtId="0" fontId="0" fillId="0" borderId="24" xfId="73" applyFont="1" applyBorder="1" applyAlignment="1">
      <alignment horizontal="left" wrapText="1"/>
      <protection/>
    </xf>
    <xf numFmtId="0" fontId="1" fillId="0" borderId="36" xfId="63" applyFont="1" applyBorder="1" applyAlignment="1">
      <alignment horizontal="left" vertical="center" wrapText="1"/>
      <protection/>
    </xf>
    <xf numFmtId="0" fontId="1" fillId="0" borderId="21" xfId="63" applyFont="1" applyBorder="1" applyAlignment="1">
      <alignment horizontal="left" vertical="center" wrapText="1"/>
      <protection/>
    </xf>
    <xf numFmtId="0" fontId="1" fillId="0" borderId="37" xfId="63" applyFont="1" applyBorder="1" applyAlignment="1">
      <alignment horizontal="left" vertical="center" wrapText="1"/>
      <protection/>
    </xf>
    <xf numFmtId="0" fontId="1" fillId="0" borderId="0" xfId="63" applyFont="1" applyBorder="1" applyAlignment="1">
      <alignment horizontal="left" vertical="center" wrapText="1"/>
      <protection/>
    </xf>
    <xf numFmtId="0" fontId="1" fillId="0" borderId="25" xfId="63" applyFont="1" applyBorder="1" applyAlignment="1">
      <alignment horizontal="left" vertical="center" wrapText="1"/>
      <protection/>
    </xf>
    <xf numFmtId="0" fontId="1" fillId="0" borderId="23" xfId="63" applyFont="1" applyBorder="1" applyAlignment="1">
      <alignment horizontal="left" vertical="center" wrapText="1"/>
      <protection/>
    </xf>
    <xf numFmtId="0" fontId="1" fillId="0" borderId="24" xfId="63" applyFont="1" applyBorder="1" applyAlignment="1">
      <alignment horizontal="left" vertical="center" wrapText="1"/>
      <protection/>
    </xf>
    <xf numFmtId="0" fontId="60" fillId="0" borderId="46" xfId="0" applyFont="1" applyBorder="1" applyAlignment="1">
      <alignment horizontal="center" vertical="top" wrapText="1"/>
    </xf>
    <xf numFmtId="0" fontId="60" fillId="0" borderId="47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34" xfId="0" applyFont="1" applyBorder="1" applyAlignment="1">
      <alignment horizontal="center" vertical="top" wrapText="1"/>
    </xf>
    <xf numFmtId="0" fontId="1" fillId="37" borderId="36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37" xfId="0" applyFont="1" applyFill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1" fillId="37" borderId="22" xfId="0" applyFont="1" applyFill="1" applyBorder="1" applyAlignment="1">
      <alignment horizontal="left"/>
    </xf>
    <xf numFmtId="0" fontId="1" fillId="37" borderId="23" xfId="0" applyFont="1" applyFill="1" applyBorder="1" applyAlignment="1">
      <alignment horizontal="left"/>
    </xf>
    <xf numFmtId="0" fontId="0" fillId="0" borderId="36" xfId="0" applyFont="1" applyBorder="1" applyAlignment="1">
      <alignment horizontal="left" vertical="center" wrapText="1" indent="2"/>
    </xf>
    <xf numFmtId="0" fontId="0" fillId="0" borderId="21" xfId="0" applyFont="1" applyBorder="1" applyAlignment="1">
      <alignment horizontal="left" vertical="center" wrapText="1" indent="2"/>
    </xf>
    <xf numFmtId="0" fontId="0" fillId="0" borderId="37" xfId="0" applyFont="1" applyBorder="1" applyAlignment="1">
      <alignment horizontal="left" vertical="center" wrapText="1" indent="2"/>
    </xf>
    <xf numFmtId="0" fontId="0" fillId="33" borderId="1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 vertical="top" wrapText="1"/>
    </xf>
    <xf numFmtId="0" fontId="60" fillId="33" borderId="25" xfId="0" applyFont="1" applyFill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 indent="2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1" fillId="0" borderId="0" xfId="72" applyFont="1" applyBorder="1" applyAlignment="1">
      <alignment horizontal="left" vertical="center" wrapText="1"/>
      <protection/>
    </xf>
    <xf numFmtId="0" fontId="1" fillId="0" borderId="25" xfId="72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center"/>
    </xf>
    <xf numFmtId="0" fontId="0" fillId="33" borderId="21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0" fillId="33" borderId="37" xfId="0" applyFill="1" applyBorder="1" applyAlignment="1">
      <alignment horizontal="left" wrapText="1"/>
    </xf>
    <xf numFmtId="0" fontId="1" fillId="33" borderId="13" xfId="74" applyFont="1" applyFill="1" applyBorder="1" applyAlignment="1">
      <alignment horizontal="center" vertical="center" wrapText="1"/>
      <protection/>
    </xf>
    <xf numFmtId="0" fontId="1" fillId="33" borderId="12" xfId="74" applyFont="1" applyFill="1" applyBorder="1" applyAlignment="1">
      <alignment horizontal="center" vertical="center" wrapText="1"/>
      <protection/>
    </xf>
    <xf numFmtId="0" fontId="61" fillId="0" borderId="13" xfId="0" applyFont="1" applyBorder="1" applyAlignment="1">
      <alignment horizontal="left" vertical="top" wrapText="1" indent="4"/>
    </xf>
    <xf numFmtId="0" fontId="60" fillId="0" borderId="1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top" wrapText="1"/>
    </xf>
    <xf numFmtId="0" fontId="60" fillId="37" borderId="35" xfId="0" applyFont="1" applyFill="1" applyBorder="1" applyAlignment="1">
      <alignment horizontal="left" vertical="top" wrapText="1"/>
    </xf>
    <xf numFmtId="0" fontId="60" fillId="37" borderId="0" xfId="0" applyFont="1" applyFill="1" applyBorder="1" applyAlignment="1">
      <alignment horizontal="left" vertical="top" wrapText="1"/>
    </xf>
    <xf numFmtId="0" fontId="60" fillId="37" borderId="25" xfId="0" applyFont="1" applyFill="1" applyBorder="1" applyAlignment="1">
      <alignment horizontal="left" vertical="top" wrapText="1"/>
    </xf>
    <xf numFmtId="0" fontId="60" fillId="37" borderId="22" xfId="0" applyFont="1" applyFill="1" applyBorder="1" applyAlignment="1">
      <alignment horizontal="left" vertical="top" wrapText="1"/>
    </xf>
    <xf numFmtId="0" fontId="60" fillId="37" borderId="23" xfId="0" applyFont="1" applyFill="1" applyBorder="1" applyAlignment="1">
      <alignment horizontal="left" vertical="top" wrapText="1"/>
    </xf>
    <xf numFmtId="0" fontId="60" fillId="37" borderId="24" xfId="0" applyFont="1" applyFill="1" applyBorder="1" applyAlignment="1">
      <alignment horizontal="left" vertical="top" wrapText="1"/>
    </xf>
    <xf numFmtId="0" fontId="6" fillId="0" borderId="4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top" wrapText="1"/>
    </xf>
    <xf numFmtId="0" fontId="60" fillId="0" borderId="36" xfId="0" applyFont="1" applyBorder="1" applyAlignment="1">
      <alignment horizontal="center" vertical="top" wrapText="1"/>
    </xf>
    <xf numFmtId="0" fontId="60" fillId="0" borderId="44" xfId="0" applyFont="1" applyBorder="1" applyAlignment="1">
      <alignment horizontal="left" vertical="top" wrapText="1"/>
    </xf>
    <xf numFmtId="0" fontId="60" fillId="0" borderId="29" xfId="0" applyFont="1" applyBorder="1" applyAlignment="1">
      <alignment horizontal="left" vertical="top" wrapText="1"/>
    </xf>
    <xf numFmtId="0" fontId="60" fillId="0" borderId="45" xfId="0" applyFont="1" applyBorder="1" applyAlignment="1">
      <alignment horizontal="left" vertical="top" wrapText="1"/>
    </xf>
    <xf numFmtId="0" fontId="60" fillId="0" borderId="22" xfId="0" applyFont="1" applyBorder="1" applyAlignment="1">
      <alignment horizontal="left" vertical="top" wrapText="1"/>
    </xf>
    <xf numFmtId="0" fontId="60" fillId="0" borderId="23" xfId="0" applyFont="1" applyBorder="1" applyAlignment="1">
      <alignment horizontal="left" vertical="top" wrapText="1"/>
    </xf>
    <xf numFmtId="0" fontId="60" fillId="0" borderId="24" xfId="0" applyFont="1" applyBorder="1" applyAlignment="1">
      <alignment horizontal="left" vertical="top" wrapText="1"/>
    </xf>
    <xf numFmtId="0" fontId="60" fillId="0" borderId="48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60" fillId="0" borderId="31" xfId="0" applyFont="1" applyBorder="1" applyAlignment="1">
      <alignment horizontal="center" vertical="top" wrapText="1"/>
    </xf>
    <xf numFmtId="0" fontId="64" fillId="32" borderId="14" xfId="0" applyFont="1" applyFill="1" applyBorder="1" applyAlignment="1">
      <alignment horizontal="center" vertical="top" wrapText="1"/>
    </xf>
    <xf numFmtId="0" fontId="64" fillId="32" borderId="3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27" xfId="63" applyFont="1" applyFill="1" applyBorder="1" applyAlignment="1">
      <alignment horizontal="center" vertical="center"/>
      <protection/>
    </xf>
    <xf numFmtId="0" fontId="1" fillId="32" borderId="31" xfId="63" applyFont="1" applyFill="1" applyBorder="1" applyAlignment="1">
      <alignment horizontal="center" vertical="center"/>
      <protection/>
    </xf>
    <xf numFmtId="0" fontId="1" fillId="32" borderId="14" xfId="63" applyFont="1" applyFill="1" applyBorder="1" applyAlignment="1">
      <alignment horizontal="center" vertical="center"/>
      <protection/>
    </xf>
    <xf numFmtId="0" fontId="1" fillId="0" borderId="0" xfId="63" applyFont="1" applyAlignment="1">
      <alignment horizontal="center"/>
      <protection/>
    </xf>
    <xf numFmtId="0" fontId="1" fillId="32" borderId="14" xfId="63" applyFont="1" applyFill="1" applyBorder="1" applyAlignment="1">
      <alignment horizontal="center" vertical="center" wrapText="1"/>
      <protection/>
    </xf>
    <xf numFmtId="0" fontId="1" fillId="32" borderId="27" xfId="63" applyFont="1" applyFill="1" applyBorder="1" applyAlignment="1">
      <alignment horizontal="center" vertical="center" wrapText="1"/>
      <protection/>
    </xf>
    <xf numFmtId="0" fontId="1" fillId="32" borderId="31" xfId="63" applyFont="1" applyFill="1" applyBorder="1" applyAlignment="1">
      <alignment horizontal="center" vertical="center" wrapText="1"/>
      <protection/>
    </xf>
    <xf numFmtId="0" fontId="1" fillId="32" borderId="38" xfId="63" applyFont="1" applyFill="1" applyBorder="1" applyAlignment="1">
      <alignment horizontal="center" vertical="center"/>
      <protection/>
    </xf>
    <xf numFmtId="0" fontId="1" fillId="32" borderId="49" xfId="63" applyFont="1" applyFill="1" applyBorder="1" applyAlignment="1">
      <alignment horizontal="center" vertical="center"/>
      <protection/>
    </xf>
    <xf numFmtId="0" fontId="1" fillId="32" borderId="50" xfId="63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 vertical="center"/>
    </xf>
    <xf numFmtId="0" fontId="65" fillId="32" borderId="14" xfId="0" applyFont="1" applyFill="1" applyBorder="1" applyAlignment="1">
      <alignment horizontal="center" vertical="center"/>
    </xf>
    <xf numFmtId="0" fontId="65" fillId="32" borderId="27" xfId="0" applyFont="1" applyFill="1" applyBorder="1" applyAlignment="1">
      <alignment horizontal="center" vertical="center"/>
    </xf>
    <xf numFmtId="0" fontId="65" fillId="32" borderId="31" xfId="0" applyFont="1" applyFill="1" applyBorder="1" applyAlignment="1">
      <alignment horizontal="center" vertical="center"/>
    </xf>
    <xf numFmtId="0" fontId="65" fillId="32" borderId="14" xfId="0" applyFont="1" applyFill="1" applyBorder="1" applyAlignment="1">
      <alignment horizontal="center" vertical="center" wrapText="1"/>
    </xf>
    <xf numFmtId="0" fontId="65" fillId="32" borderId="27" xfId="0" applyFont="1" applyFill="1" applyBorder="1" applyAlignment="1">
      <alignment horizontal="center" vertical="center" wrapText="1"/>
    </xf>
    <xf numFmtId="0" fontId="65" fillId="32" borderId="31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5" fillId="32" borderId="38" xfId="0" applyFont="1" applyFill="1" applyBorder="1" applyAlignment="1">
      <alignment horizontal="center" vertical="center"/>
    </xf>
    <xf numFmtId="0" fontId="65" fillId="32" borderId="26" xfId="0" applyFont="1" applyFill="1" applyBorder="1" applyAlignment="1">
      <alignment horizontal="center" vertical="center"/>
    </xf>
    <xf numFmtId="0" fontId="65" fillId="32" borderId="49" xfId="0" applyFont="1" applyFill="1" applyBorder="1" applyAlignment="1">
      <alignment horizontal="center" vertical="center"/>
    </xf>
    <xf numFmtId="0" fontId="65" fillId="32" borderId="0" xfId="0" applyFont="1" applyFill="1" applyBorder="1" applyAlignment="1">
      <alignment horizontal="center" vertical="center"/>
    </xf>
    <xf numFmtId="0" fontId="65" fillId="32" borderId="50" xfId="0" applyFont="1" applyFill="1" applyBorder="1" applyAlignment="1">
      <alignment horizontal="center" vertical="center"/>
    </xf>
    <xf numFmtId="0" fontId="65" fillId="32" borderId="30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left" wrapText="1"/>
    </xf>
    <xf numFmtId="0" fontId="66" fillId="0" borderId="27" xfId="0" applyFont="1" applyBorder="1" applyAlignment="1">
      <alignment horizontal="left" wrapText="1"/>
    </xf>
    <xf numFmtId="0" fontId="66" fillId="0" borderId="21" xfId="0" applyFont="1" applyFill="1" applyBorder="1" applyAlignment="1" quotePrefix="1">
      <alignment horizontal="left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2 5" xfId="67"/>
    <cellStyle name="Normal 2 6" xfId="68"/>
    <cellStyle name="Normal 2 7" xfId="69"/>
    <cellStyle name="Normal 3" xfId="70"/>
    <cellStyle name="Normal 3 2" xfId="71"/>
    <cellStyle name="Normal 4" xfId="72"/>
    <cellStyle name="Normal 5" xfId="73"/>
    <cellStyle name="Normal 6" xfId="74"/>
    <cellStyle name="Normal 7" xfId="75"/>
    <cellStyle name="Normal 8" xfId="76"/>
    <cellStyle name="Note" xfId="77"/>
    <cellStyle name="Output" xfId="78"/>
    <cellStyle name="Percent" xfId="79"/>
    <cellStyle name="Percent 2" xfId="80"/>
    <cellStyle name="Percent 3" xfId="81"/>
    <cellStyle name="Percent 4" xfId="82"/>
    <cellStyle name="Percent 5" xfId="83"/>
    <cellStyle name="Percent 6" xfId="84"/>
    <cellStyle name="Percent 7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40"/>
  <sheetViews>
    <sheetView zoomScaleSheetLayoutView="85" zoomScalePageLayoutView="0" workbookViewId="0" topLeftCell="A1">
      <selection activeCell="L9" sqref="L9"/>
    </sheetView>
  </sheetViews>
  <sheetFormatPr defaultColWidth="9.140625" defaultRowHeight="12.75"/>
  <cols>
    <col min="1" max="1" width="25.00390625" style="3" customWidth="1"/>
    <col min="2" max="2" width="3.421875" style="3" customWidth="1"/>
    <col min="3" max="3" width="3.7109375" style="3" customWidth="1"/>
    <col min="4" max="4" width="57.421875" style="3" customWidth="1"/>
    <col min="5" max="5" width="7.421875" style="3" customWidth="1"/>
    <col min="6" max="7" width="8.00390625" style="3" customWidth="1"/>
    <col min="8" max="8" width="9.00390625" style="3" customWidth="1"/>
    <col min="9" max="9" width="8.421875" style="11" customWidth="1"/>
    <col min="10" max="16384" width="9.140625" style="3" customWidth="1"/>
  </cols>
  <sheetData>
    <row r="1" spans="8:9" ht="12.75">
      <c r="H1" s="42" t="s">
        <v>30</v>
      </c>
      <c r="I1" s="42"/>
    </row>
    <row r="2" spans="1:9" ht="12.75">
      <c r="A2" s="397" t="s">
        <v>10</v>
      </c>
      <c r="B2" s="397"/>
      <c r="C2" s="397"/>
      <c r="D2" s="397"/>
      <c r="E2" s="397"/>
      <c r="F2" s="397"/>
      <c r="G2" s="397"/>
      <c r="H2" s="397"/>
      <c r="I2" s="397"/>
    </row>
    <row r="3" spans="1:9" ht="12.75" customHeight="1">
      <c r="A3" s="404" t="s">
        <v>18</v>
      </c>
      <c r="B3" s="404"/>
      <c r="C3" s="404"/>
      <c r="D3" s="404"/>
      <c r="E3" s="404"/>
      <c r="F3" s="404"/>
      <c r="G3" s="404"/>
      <c r="H3" s="404"/>
      <c r="I3" s="404"/>
    </row>
    <row r="4" spans="2:9" ht="12.75" customHeight="1">
      <c r="B4" s="8"/>
      <c r="C4" s="8"/>
      <c r="D4" s="8"/>
      <c r="E4" s="8"/>
      <c r="F4" s="8"/>
      <c r="G4" s="8"/>
      <c r="H4" s="8"/>
      <c r="I4" s="8"/>
    </row>
    <row r="5" spans="1:9" ht="12.75" customHeight="1">
      <c r="A5" s="404" t="s">
        <v>41</v>
      </c>
      <c r="B5" s="404"/>
      <c r="C5" s="404"/>
      <c r="D5" s="404"/>
      <c r="E5" s="404"/>
      <c r="F5" s="404"/>
      <c r="G5" s="404"/>
      <c r="H5" s="404"/>
      <c r="I5" s="404"/>
    </row>
    <row r="6" spans="2:9" ht="12.75">
      <c r="B6" s="8"/>
      <c r="C6" s="8"/>
      <c r="D6" s="8"/>
      <c r="E6" s="8"/>
      <c r="F6" s="8"/>
      <c r="G6" s="8"/>
      <c r="H6" s="8"/>
      <c r="I6" s="9"/>
    </row>
    <row r="7" spans="1:9" ht="12.75" customHeight="1">
      <c r="A7" s="392" t="s">
        <v>32</v>
      </c>
      <c r="B7" s="392"/>
      <c r="C7" s="392"/>
      <c r="D7" s="12"/>
      <c r="E7" s="4"/>
      <c r="F7" s="4"/>
      <c r="G7" s="4"/>
      <c r="H7" s="4"/>
      <c r="I7" s="9"/>
    </row>
    <row r="8" spans="1:9" ht="12.75" customHeight="1">
      <c r="A8" s="392" t="s">
        <v>33</v>
      </c>
      <c r="B8" s="392"/>
      <c r="C8" s="392"/>
      <c r="D8" s="12"/>
      <c r="E8" s="4" t="s">
        <v>35</v>
      </c>
      <c r="F8" s="4"/>
      <c r="G8" s="12"/>
      <c r="H8" s="12"/>
      <c r="I8" s="12"/>
    </row>
    <row r="9" spans="1:9" ht="15.75" customHeight="1">
      <c r="A9" s="393" t="s">
        <v>34</v>
      </c>
      <c r="B9" s="393"/>
      <c r="C9" s="393"/>
      <c r="D9" s="12"/>
      <c r="E9" s="393" t="s">
        <v>36</v>
      </c>
      <c r="F9" s="393"/>
      <c r="G9" s="393"/>
      <c r="H9" s="393"/>
      <c r="I9" s="393"/>
    </row>
    <row r="10" spans="1:9" ht="12.75" customHeight="1">
      <c r="A10" s="392" t="s">
        <v>184</v>
      </c>
      <c r="B10" s="392"/>
      <c r="C10" s="392"/>
      <c r="D10" s="27"/>
      <c r="E10" s="46" t="s">
        <v>37</v>
      </c>
      <c r="F10" s="1"/>
      <c r="G10" s="48"/>
      <c r="H10" s="48"/>
      <c r="I10" s="48"/>
    </row>
    <row r="11" spans="2:8" ht="12.75">
      <c r="B11" s="1"/>
      <c r="C11" s="2"/>
      <c r="D11" s="2"/>
      <c r="E11" s="1"/>
      <c r="F11" s="1"/>
      <c r="G11" s="1"/>
      <c r="H11" s="5"/>
    </row>
    <row r="12" spans="2:9" ht="12.75">
      <c r="B12" s="2"/>
      <c r="C12" s="2"/>
      <c r="D12" s="2"/>
      <c r="E12" s="1"/>
      <c r="F12" s="1"/>
      <c r="G12" s="1"/>
      <c r="H12" s="1"/>
      <c r="I12" s="10"/>
    </row>
    <row r="13" spans="1:9" ht="12.75" customHeight="1">
      <c r="A13" s="398" t="s">
        <v>20</v>
      </c>
      <c r="B13" s="398" t="s">
        <v>4</v>
      </c>
      <c r="C13" s="405"/>
      <c r="D13" s="406"/>
      <c r="E13" s="394" t="s">
        <v>0</v>
      </c>
      <c r="F13" s="394" t="s">
        <v>1</v>
      </c>
      <c r="G13" s="394" t="s">
        <v>2</v>
      </c>
      <c r="H13" s="394" t="s">
        <v>3</v>
      </c>
      <c r="I13" s="394" t="s">
        <v>9</v>
      </c>
    </row>
    <row r="14" spans="1:9" ht="12.75" customHeight="1">
      <c r="A14" s="399"/>
      <c r="B14" s="399"/>
      <c r="C14" s="407"/>
      <c r="D14" s="408"/>
      <c r="E14" s="395"/>
      <c r="F14" s="395"/>
      <c r="G14" s="395"/>
      <c r="H14" s="395"/>
      <c r="I14" s="395"/>
    </row>
    <row r="15" spans="1:9" ht="11.25" customHeight="1">
      <c r="A15" s="400"/>
      <c r="B15" s="400"/>
      <c r="C15" s="409"/>
      <c r="D15" s="410"/>
      <c r="E15" s="396"/>
      <c r="F15" s="396"/>
      <c r="G15" s="396"/>
      <c r="H15" s="396"/>
      <c r="I15" s="396"/>
    </row>
    <row r="16" spans="1:9" ht="12.75" customHeight="1">
      <c r="A16" s="38" t="s">
        <v>21</v>
      </c>
      <c r="B16" s="37"/>
      <c r="C16" s="37"/>
      <c r="D16" s="37"/>
      <c r="E16" s="40"/>
      <c r="F16" s="40"/>
      <c r="G16" s="40"/>
      <c r="H16" s="40"/>
      <c r="I16" s="7"/>
    </row>
    <row r="17" spans="1:9" ht="12.75">
      <c r="A17" s="39"/>
      <c r="B17" s="15">
        <v>1</v>
      </c>
      <c r="C17" s="403" t="s">
        <v>27</v>
      </c>
      <c r="D17" s="403"/>
      <c r="E17" s="14">
        <v>1</v>
      </c>
      <c r="F17" s="14">
        <v>2</v>
      </c>
      <c r="G17" s="14">
        <v>2</v>
      </c>
      <c r="H17" s="14">
        <v>1</v>
      </c>
      <c r="I17" s="192">
        <v>6</v>
      </c>
    </row>
    <row r="18" spans="1:9" ht="12.75">
      <c r="A18" s="28"/>
      <c r="B18" s="20"/>
      <c r="C18" s="20"/>
      <c r="D18" s="20"/>
      <c r="E18" s="14"/>
      <c r="F18" s="14"/>
      <c r="G18" s="14"/>
      <c r="H18" s="14"/>
      <c r="I18" s="192"/>
    </row>
    <row r="19" spans="1:214" ht="26.25" customHeight="1">
      <c r="A19" s="28"/>
      <c r="B19" s="41">
        <v>2</v>
      </c>
      <c r="C19" s="401" t="s">
        <v>187</v>
      </c>
      <c r="D19" s="402"/>
      <c r="E19" s="44">
        <v>1</v>
      </c>
      <c r="F19" s="44">
        <v>1</v>
      </c>
      <c r="G19" s="44">
        <v>1</v>
      </c>
      <c r="H19" s="44">
        <v>1</v>
      </c>
      <c r="I19" s="193">
        <v>1</v>
      </c>
      <c r="HF19" s="44"/>
    </row>
    <row r="20" spans="1:9" ht="12.75">
      <c r="A20" s="28"/>
      <c r="B20" s="20"/>
      <c r="C20" s="20"/>
      <c r="D20" s="20"/>
      <c r="E20" s="14"/>
      <c r="F20" s="14"/>
      <c r="G20" s="14"/>
      <c r="H20" s="14"/>
      <c r="I20" s="192"/>
    </row>
    <row r="21" spans="1:9" ht="12.75">
      <c r="A21" s="28"/>
      <c r="B21" s="15">
        <v>3</v>
      </c>
      <c r="C21" s="13" t="s">
        <v>31</v>
      </c>
      <c r="D21" s="18"/>
      <c r="E21" s="24">
        <v>1</v>
      </c>
      <c r="F21" s="24">
        <v>1</v>
      </c>
      <c r="G21" s="24">
        <v>1</v>
      </c>
      <c r="H21" s="24">
        <v>1</v>
      </c>
      <c r="I21" s="19">
        <v>1</v>
      </c>
    </row>
    <row r="22" spans="1:9" ht="12.75">
      <c r="A22" s="28"/>
      <c r="B22" s="23"/>
      <c r="C22" s="32"/>
      <c r="D22" s="32"/>
      <c r="E22" s="21"/>
      <c r="F22" s="21"/>
      <c r="G22" s="21"/>
      <c r="H22" s="21"/>
      <c r="I22" s="19"/>
    </row>
    <row r="23" spans="1:9" ht="12.75">
      <c r="A23" s="28"/>
      <c r="B23" s="15">
        <v>4</v>
      </c>
      <c r="C23" s="13" t="s">
        <v>28</v>
      </c>
      <c r="D23" s="23"/>
      <c r="E23" s="24">
        <v>0</v>
      </c>
      <c r="F23" s="24">
        <v>0</v>
      </c>
      <c r="G23" s="24">
        <v>0</v>
      </c>
      <c r="H23" s="24">
        <v>0</v>
      </c>
      <c r="I23" s="19">
        <v>0</v>
      </c>
    </row>
    <row r="24" spans="1:9" ht="12.75">
      <c r="A24" s="28"/>
      <c r="B24" s="25"/>
      <c r="C24" s="23" t="s">
        <v>5</v>
      </c>
      <c r="D24" s="13" t="s">
        <v>19</v>
      </c>
      <c r="E24" s="21"/>
      <c r="F24" s="21"/>
      <c r="G24" s="21"/>
      <c r="H24" s="21"/>
      <c r="I24" s="22"/>
    </row>
    <row r="25" spans="1:9" ht="12.75">
      <c r="A25" s="28"/>
      <c r="B25" s="25"/>
      <c r="C25" s="25" t="s">
        <v>6</v>
      </c>
      <c r="D25" s="13" t="s">
        <v>11</v>
      </c>
      <c r="E25" s="21"/>
      <c r="F25" s="21"/>
      <c r="G25" s="21"/>
      <c r="H25" s="21"/>
      <c r="I25" s="22"/>
    </row>
    <row r="26" spans="1:9" s="6" customFormat="1" ht="12.75">
      <c r="A26" s="28"/>
      <c r="B26" s="25"/>
      <c r="C26" s="25" t="s">
        <v>7</v>
      </c>
      <c r="D26" s="13" t="s">
        <v>12</v>
      </c>
      <c r="E26" s="21"/>
      <c r="F26" s="21"/>
      <c r="G26" s="21"/>
      <c r="H26" s="21"/>
      <c r="I26" s="22"/>
    </row>
    <row r="27" spans="1:9" s="6" customFormat="1" ht="12.75">
      <c r="A27" s="28"/>
      <c r="B27" s="25"/>
      <c r="C27" s="25"/>
      <c r="D27" s="13"/>
      <c r="E27" s="21"/>
      <c r="F27" s="21"/>
      <c r="G27" s="21"/>
      <c r="H27" s="21"/>
      <c r="I27" s="22"/>
    </row>
    <row r="28" spans="1:9" s="6" customFormat="1" ht="12.75">
      <c r="A28" s="28"/>
      <c r="B28" s="15">
        <v>5</v>
      </c>
      <c r="C28" s="25" t="s">
        <v>14</v>
      </c>
      <c r="D28" s="13"/>
      <c r="E28" s="21"/>
      <c r="F28" s="26">
        <v>1</v>
      </c>
      <c r="G28" s="21"/>
      <c r="H28" s="26">
        <v>1</v>
      </c>
      <c r="I28" s="194">
        <f>E28+F28+G28+H28</f>
        <v>2</v>
      </c>
    </row>
    <row r="29" spans="1:9" s="6" customFormat="1" ht="12.75">
      <c r="A29" s="29"/>
      <c r="B29" s="25"/>
      <c r="C29" s="25"/>
      <c r="D29" s="13"/>
      <c r="E29" s="21"/>
      <c r="F29" s="21"/>
      <c r="G29" s="21"/>
      <c r="H29" s="21"/>
      <c r="I29" s="22"/>
    </row>
    <row r="30" spans="1:27" s="6" customFormat="1" ht="12.75" customHeight="1">
      <c r="A30" s="391" t="s">
        <v>15</v>
      </c>
      <c r="B30" s="391"/>
      <c r="C30" s="391"/>
      <c r="D30" s="391"/>
      <c r="E30" s="391"/>
      <c r="F30" s="391"/>
      <c r="G30" s="391"/>
      <c r="H30" s="391"/>
      <c r="I30" s="39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6" customFormat="1" ht="12.75">
      <c r="A31" s="30"/>
      <c r="B31" s="36" t="s">
        <v>13</v>
      </c>
      <c r="C31" s="25"/>
      <c r="D31" s="13"/>
      <c r="E31" s="16"/>
      <c r="F31" s="16"/>
      <c r="G31" s="16"/>
      <c r="H31" s="16"/>
      <c r="I31" s="1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6" customFormat="1" ht="12.75">
      <c r="A32" s="28"/>
      <c r="B32" s="15">
        <v>1</v>
      </c>
      <c r="C32" s="13" t="s">
        <v>29</v>
      </c>
      <c r="D32" s="13"/>
      <c r="E32" s="21"/>
      <c r="F32" s="21"/>
      <c r="G32" s="21"/>
      <c r="H32" s="21"/>
      <c r="I32" s="2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6" customFormat="1" ht="12.75">
      <c r="A33" s="28"/>
      <c r="B33" s="17"/>
      <c r="C33" s="33"/>
      <c r="D33" s="13"/>
      <c r="E33" s="21"/>
      <c r="F33" s="21"/>
      <c r="G33" s="21"/>
      <c r="H33" s="21"/>
      <c r="I33" s="1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>
      <c r="A34" s="28"/>
      <c r="B34" s="25">
        <v>2</v>
      </c>
      <c r="C34" s="13" t="s">
        <v>26</v>
      </c>
      <c r="D34" s="13"/>
      <c r="E34" s="16"/>
      <c r="F34" s="16"/>
      <c r="G34" s="16"/>
      <c r="H34" s="16"/>
      <c r="I34" s="1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25.5">
      <c r="A35" s="28"/>
      <c r="B35" s="17"/>
      <c r="C35" s="33" t="s">
        <v>5</v>
      </c>
      <c r="D35" s="34" t="s">
        <v>22</v>
      </c>
      <c r="E35" s="21"/>
      <c r="F35" s="21"/>
      <c r="G35" s="21"/>
      <c r="H35" s="21"/>
      <c r="I35" s="1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>
      <c r="A36" s="28"/>
      <c r="B36" s="17"/>
      <c r="C36" s="33" t="s">
        <v>6</v>
      </c>
      <c r="D36" s="35" t="s">
        <v>23</v>
      </c>
      <c r="E36" s="21"/>
      <c r="F36" s="21"/>
      <c r="G36" s="21"/>
      <c r="H36" s="21"/>
      <c r="I36" s="1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>
      <c r="A37" s="28"/>
      <c r="B37" s="17"/>
      <c r="C37" s="33" t="s">
        <v>7</v>
      </c>
      <c r="D37" s="35" t="s">
        <v>16</v>
      </c>
      <c r="E37" s="21"/>
      <c r="F37" s="21"/>
      <c r="G37" s="21"/>
      <c r="H37" s="21"/>
      <c r="I37" s="1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>
      <c r="A38" s="28"/>
      <c r="B38" s="17"/>
      <c r="C38" s="33" t="s">
        <v>8</v>
      </c>
      <c r="D38" s="34" t="s">
        <v>17</v>
      </c>
      <c r="E38" s="21"/>
      <c r="F38" s="21"/>
      <c r="G38" s="21"/>
      <c r="H38" s="21"/>
      <c r="I38" s="1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>
      <c r="A39" s="29"/>
      <c r="B39" s="17"/>
      <c r="C39" s="33" t="s">
        <v>24</v>
      </c>
      <c r="D39" s="34" t="s">
        <v>25</v>
      </c>
      <c r="E39" s="21"/>
      <c r="F39" s="21"/>
      <c r="G39" s="21"/>
      <c r="H39" s="21"/>
      <c r="I39" s="1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ht="12.75">
      <c r="D40" s="31"/>
    </row>
  </sheetData>
  <sheetProtection password="C1BC" sheet="1"/>
  <mergeCells count="18">
    <mergeCell ref="A2:I2"/>
    <mergeCell ref="A13:A15"/>
    <mergeCell ref="C19:D19"/>
    <mergeCell ref="I13:I15"/>
    <mergeCell ref="C17:D17"/>
    <mergeCell ref="A5:I5"/>
    <mergeCell ref="A3:I3"/>
    <mergeCell ref="B13:D15"/>
    <mergeCell ref="A30:I30"/>
    <mergeCell ref="A7:C7"/>
    <mergeCell ref="A8:C8"/>
    <mergeCell ref="A9:C9"/>
    <mergeCell ref="A10:C10"/>
    <mergeCell ref="E9:I9"/>
    <mergeCell ref="E13:E15"/>
    <mergeCell ref="F13:F15"/>
    <mergeCell ref="G13:G15"/>
    <mergeCell ref="H13:H15"/>
  </mergeCells>
  <printOptions horizontalCentered="1"/>
  <pageMargins left="1" right="0.75" top="0.75" bottom="0.25" header="0.5" footer="0.5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3"/>
  <sheetViews>
    <sheetView view="pageBreakPreview" zoomScale="60" zoomScalePageLayoutView="0" workbookViewId="0" topLeftCell="A1">
      <selection activeCell="V115" sqref="V115"/>
    </sheetView>
  </sheetViews>
  <sheetFormatPr defaultColWidth="9.140625" defaultRowHeight="12.75"/>
  <cols>
    <col min="3" max="3" width="18.8515625" style="0" customWidth="1"/>
    <col min="4" max="4" width="8.00390625" style="49" customWidth="1"/>
    <col min="7" max="7" width="10.421875" style="49" customWidth="1"/>
    <col min="8" max="8" width="10.140625" style="0" customWidth="1"/>
    <col min="10" max="10" width="10.57421875" style="49" customWidth="1"/>
    <col min="13" max="13" width="9.140625" style="49" customWidth="1"/>
    <col min="14" max="14" width="13.421875" style="0" customWidth="1"/>
    <col min="16" max="16" width="15.421875" style="49" customWidth="1"/>
    <col min="17" max="17" width="20.57421875" style="61" customWidth="1"/>
  </cols>
  <sheetData>
    <row r="1" ht="15">
      <c r="P1" s="80" t="s">
        <v>185</v>
      </c>
    </row>
    <row r="2" spans="1:17" ht="15" customHeight="1">
      <c r="A2" s="457" t="s">
        <v>76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</row>
    <row r="3" spans="1:17" ht="15" customHeight="1">
      <c r="A3" s="467" t="s">
        <v>88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</row>
    <row r="4" spans="1:17" ht="15" customHeight="1">
      <c r="A4" s="467" t="s">
        <v>42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</row>
    <row r="5" spans="1:17" ht="1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5" customHeight="1">
      <c r="A6" s="466" t="s">
        <v>41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</row>
    <row r="8" spans="1:11" ht="15">
      <c r="A8" s="80" t="s">
        <v>32</v>
      </c>
      <c r="B8" s="45"/>
      <c r="C8" s="12"/>
      <c r="D8" s="12"/>
      <c r="E8" s="12"/>
      <c r="F8" s="12"/>
      <c r="G8" s="4"/>
      <c r="H8" s="4"/>
      <c r="I8" s="4"/>
      <c r="J8" s="4"/>
      <c r="K8" s="9"/>
    </row>
    <row r="9" spans="1:18" ht="12.75">
      <c r="A9" s="80" t="s">
        <v>33</v>
      </c>
      <c r="B9" s="45"/>
      <c r="C9" s="12"/>
      <c r="D9" s="12"/>
      <c r="E9" s="12"/>
      <c r="F9" s="12"/>
      <c r="G9" s="4"/>
      <c r="H9" s="4"/>
      <c r="I9" s="12"/>
      <c r="J9" s="12"/>
      <c r="K9" s="12"/>
      <c r="N9" s="4" t="s">
        <v>35</v>
      </c>
      <c r="O9" s="4"/>
      <c r="P9" s="12"/>
      <c r="Q9" s="12"/>
      <c r="R9" s="12"/>
    </row>
    <row r="10" spans="1:18" ht="12.75">
      <c r="A10" s="80" t="s">
        <v>34</v>
      </c>
      <c r="B10" s="45"/>
      <c r="C10" s="47"/>
      <c r="D10" s="47"/>
      <c r="E10" s="47"/>
      <c r="F10" s="12"/>
      <c r="G10" s="393"/>
      <c r="H10" s="393"/>
      <c r="I10" s="393"/>
      <c r="J10" s="393"/>
      <c r="K10" s="393"/>
      <c r="N10" s="393" t="s">
        <v>36</v>
      </c>
      <c r="O10" s="393"/>
      <c r="P10" s="393"/>
      <c r="Q10" s="393"/>
      <c r="R10" s="393"/>
    </row>
    <row r="11" spans="1:18" ht="12.75">
      <c r="A11" s="80" t="s">
        <v>184</v>
      </c>
      <c r="B11" s="45"/>
      <c r="C11" s="12"/>
      <c r="D11" s="12"/>
      <c r="E11" s="12"/>
      <c r="F11" s="27"/>
      <c r="G11" s="46"/>
      <c r="H11" s="1"/>
      <c r="I11" s="48"/>
      <c r="J11" s="48"/>
      <c r="K11" s="48"/>
      <c r="N11" s="46" t="s">
        <v>37</v>
      </c>
      <c r="O11" s="1"/>
      <c r="P11" s="48"/>
      <c r="Q11" s="48"/>
      <c r="R11" s="48"/>
    </row>
    <row r="12" spans="3:11" ht="15">
      <c r="C12" s="43"/>
      <c r="D12" s="43"/>
      <c r="E12" s="43"/>
      <c r="F12" s="27"/>
      <c r="G12" s="46"/>
      <c r="H12" s="1"/>
      <c r="I12" s="48"/>
      <c r="J12" s="48"/>
      <c r="K12" s="48"/>
    </row>
    <row r="13" spans="3:11" ht="15">
      <c r="C13" s="43"/>
      <c r="D13" s="43"/>
      <c r="E13" s="43"/>
      <c r="F13" s="27"/>
      <c r="G13" s="46"/>
      <c r="H13" s="1"/>
      <c r="I13" s="48"/>
      <c r="J13" s="48"/>
      <c r="K13" s="48"/>
    </row>
    <row r="14" spans="1:11" ht="26.25" customHeight="1">
      <c r="A14" s="45"/>
      <c r="C14" s="43"/>
      <c r="D14" s="473" t="s">
        <v>58</v>
      </c>
      <c r="E14" s="473"/>
      <c r="F14" s="27"/>
      <c r="G14" s="46"/>
      <c r="H14" s="1"/>
      <c r="I14" s="48"/>
      <c r="J14" s="48"/>
      <c r="K14" s="48"/>
    </row>
    <row r="15" spans="1:17" ht="15" customHeight="1">
      <c r="A15" s="492" t="s">
        <v>55</v>
      </c>
      <c r="B15" s="493"/>
      <c r="C15" s="494"/>
      <c r="D15" s="441" t="s">
        <v>0</v>
      </c>
      <c r="E15" s="441"/>
      <c r="F15" s="441"/>
      <c r="G15" s="441" t="s">
        <v>1</v>
      </c>
      <c r="H15" s="441"/>
      <c r="I15" s="441"/>
      <c r="J15" s="441" t="s">
        <v>2</v>
      </c>
      <c r="K15" s="441"/>
      <c r="L15" s="441"/>
      <c r="M15" s="441" t="s">
        <v>3</v>
      </c>
      <c r="N15" s="441"/>
      <c r="O15" s="441"/>
      <c r="P15" s="441" t="s">
        <v>45</v>
      </c>
      <c r="Q15" s="472" t="s">
        <v>46</v>
      </c>
    </row>
    <row r="16" spans="1:17" ht="24.75" customHeight="1">
      <c r="A16" s="486" t="s">
        <v>57</v>
      </c>
      <c r="B16" s="487"/>
      <c r="C16" s="488"/>
      <c r="D16" s="204" t="s">
        <v>43</v>
      </c>
      <c r="E16" s="204" t="s">
        <v>39</v>
      </c>
      <c r="F16" s="204" t="s">
        <v>38</v>
      </c>
      <c r="G16" s="204" t="s">
        <v>43</v>
      </c>
      <c r="H16" s="204" t="s">
        <v>39</v>
      </c>
      <c r="I16" s="204" t="s">
        <v>38</v>
      </c>
      <c r="J16" s="204" t="s">
        <v>43</v>
      </c>
      <c r="K16" s="204" t="s">
        <v>39</v>
      </c>
      <c r="L16" s="204" t="s">
        <v>38</v>
      </c>
      <c r="M16" s="204" t="s">
        <v>43</v>
      </c>
      <c r="N16" s="204" t="s">
        <v>39</v>
      </c>
      <c r="O16" s="204" t="s">
        <v>38</v>
      </c>
      <c r="P16" s="441"/>
      <c r="Q16" s="472"/>
    </row>
    <row r="17" spans="1:17" ht="12.75">
      <c r="A17" s="489"/>
      <c r="B17" s="490"/>
      <c r="C17" s="491"/>
      <c r="D17" s="94">
        <f>SUM(D21:D29)</f>
        <v>593</v>
      </c>
      <c r="E17" s="94">
        <f aca="true" t="shared" si="0" ref="E17:Q17">SUM(E21:E29)</f>
        <v>1988</v>
      </c>
      <c r="F17" s="94">
        <f t="shared" si="0"/>
        <v>2581</v>
      </c>
      <c r="G17" s="94">
        <f t="shared" si="0"/>
        <v>830</v>
      </c>
      <c r="H17" s="94">
        <f t="shared" si="0"/>
        <v>1792</v>
      </c>
      <c r="I17" s="94">
        <f t="shared" si="0"/>
        <v>2622</v>
      </c>
      <c r="J17" s="94">
        <f t="shared" si="0"/>
        <v>785</v>
      </c>
      <c r="K17" s="94">
        <f t="shared" si="0"/>
        <v>1824</v>
      </c>
      <c r="L17" s="94">
        <f t="shared" si="0"/>
        <v>2609</v>
      </c>
      <c r="M17" s="94">
        <f t="shared" si="0"/>
        <v>591</v>
      </c>
      <c r="N17" s="94">
        <f t="shared" si="0"/>
        <v>2095</v>
      </c>
      <c r="O17" s="94">
        <f t="shared" si="0"/>
        <v>2686</v>
      </c>
      <c r="P17" s="94">
        <f t="shared" si="0"/>
        <v>10498</v>
      </c>
      <c r="Q17" s="94">
        <f t="shared" si="0"/>
        <v>4787</v>
      </c>
    </row>
    <row r="18" spans="1:17" ht="13.5" thickBot="1">
      <c r="A18" s="64"/>
      <c r="B18" s="64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13.5" customHeight="1" thickBot="1">
      <c r="A19" s="480" t="s">
        <v>40</v>
      </c>
      <c r="B19" s="481"/>
      <c r="C19" s="482"/>
      <c r="D19" s="468" t="s">
        <v>0</v>
      </c>
      <c r="E19" s="469"/>
      <c r="F19" s="470"/>
      <c r="G19" s="471" t="s">
        <v>1</v>
      </c>
      <c r="H19" s="469"/>
      <c r="I19" s="470"/>
      <c r="J19" s="471" t="s">
        <v>2</v>
      </c>
      <c r="K19" s="469"/>
      <c r="L19" s="470"/>
      <c r="M19" s="66" t="s">
        <v>3</v>
      </c>
      <c r="N19" s="67"/>
      <c r="O19" s="68"/>
      <c r="P19" s="448" t="s">
        <v>45</v>
      </c>
      <c r="Q19" s="450" t="s">
        <v>46</v>
      </c>
    </row>
    <row r="20" spans="1:17" ht="26.25" thickBot="1">
      <c r="A20" s="483"/>
      <c r="B20" s="484"/>
      <c r="C20" s="485"/>
      <c r="D20" s="69" t="s">
        <v>43</v>
      </c>
      <c r="E20" s="53" t="s">
        <v>39</v>
      </c>
      <c r="F20" s="53" t="s">
        <v>38</v>
      </c>
      <c r="G20" s="53" t="s">
        <v>43</v>
      </c>
      <c r="H20" s="53" t="s">
        <v>39</v>
      </c>
      <c r="I20" s="53" t="s">
        <v>38</v>
      </c>
      <c r="J20" s="53" t="s">
        <v>43</v>
      </c>
      <c r="K20" s="53" t="s">
        <v>39</v>
      </c>
      <c r="L20" s="53" t="s">
        <v>38</v>
      </c>
      <c r="M20" s="53" t="s">
        <v>43</v>
      </c>
      <c r="N20" s="53" t="s">
        <v>39</v>
      </c>
      <c r="O20" s="53" t="s">
        <v>38</v>
      </c>
      <c r="P20" s="449"/>
      <c r="Q20" s="451"/>
    </row>
    <row r="21" spans="1:17" ht="27" customHeight="1">
      <c r="A21" s="464" t="s">
        <v>63</v>
      </c>
      <c r="B21" s="464"/>
      <c r="C21" s="464"/>
      <c r="D21" s="56">
        <v>15</v>
      </c>
      <c r="E21" s="54">
        <v>79</v>
      </c>
      <c r="F21" s="55">
        <f aca="true" t="shared" si="1" ref="F21:F29">D21+E21</f>
        <v>94</v>
      </c>
      <c r="G21" s="56">
        <v>15</v>
      </c>
      <c r="H21" s="54">
        <v>79</v>
      </c>
      <c r="I21" s="55">
        <f aca="true" t="shared" si="2" ref="I21:I29">G21+H21</f>
        <v>94</v>
      </c>
      <c r="J21" s="56">
        <v>15</v>
      </c>
      <c r="K21" s="54">
        <v>77</v>
      </c>
      <c r="L21" s="55">
        <f aca="true" t="shared" si="3" ref="L21:L29">J21+K21</f>
        <v>92</v>
      </c>
      <c r="M21" s="56">
        <v>19</v>
      </c>
      <c r="N21" s="54">
        <v>79</v>
      </c>
      <c r="O21" s="55">
        <f aca="true" t="shared" si="4" ref="O21:O29">M21+N21</f>
        <v>98</v>
      </c>
      <c r="P21" s="54">
        <f aca="true" t="shared" si="5" ref="P21:P29">F21+I21+L21+O21</f>
        <v>378</v>
      </c>
      <c r="Q21" s="111">
        <f aca="true" t="shared" si="6" ref="Q21:Q29">F21+G21+J21+M21</f>
        <v>143</v>
      </c>
    </row>
    <row r="22" spans="1:17" ht="12.75">
      <c r="A22" s="464" t="s">
        <v>64</v>
      </c>
      <c r="B22" s="464"/>
      <c r="C22" s="464"/>
      <c r="D22" s="56">
        <v>20</v>
      </c>
      <c r="E22" s="54">
        <v>120</v>
      </c>
      <c r="F22" s="55">
        <f t="shared" si="1"/>
        <v>140</v>
      </c>
      <c r="G22" s="56">
        <v>20</v>
      </c>
      <c r="H22" s="54">
        <v>130</v>
      </c>
      <c r="I22" s="55">
        <f t="shared" si="2"/>
        <v>150</v>
      </c>
      <c r="J22" s="56">
        <v>20</v>
      </c>
      <c r="K22" s="54">
        <v>108</v>
      </c>
      <c r="L22" s="55">
        <f t="shared" si="3"/>
        <v>128</v>
      </c>
      <c r="M22" s="56">
        <v>20</v>
      </c>
      <c r="N22" s="54">
        <v>102</v>
      </c>
      <c r="O22" s="55">
        <f t="shared" si="4"/>
        <v>122</v>
      </c>
      <c r="P22" s="54">
        <f t="shared" si="5"/>
        <v>540</v>
      </c>
      <c r="Q22" s="111">
        <f t="shared" si="6"/>
        <v>200</v>
      </c>
    </row>
    <row r="23" spans="1:17" s="60" customFormat="1" ht="15">
      <c r="A23" s="495" t="s">
        <v>65</v>
      </c>
      <c r="B23" s="495"/>
      <c r="C23" s="495"/>
      <c r="D23" s="59">
        <v>25</v>
      </c>
      <c r="E23" s="57">
        <v>150</v>
      </c>
      <c r="F23" s="58">
        <f t="shared" si="1"/>
        <v>175</v>
      </c>
      <c r="G23" s="59">
        <v>45</v>
      </c>
      <c r="H23" s="57">
        <v>163</v>
      </c>
      <c r="I23" s="58">
        <f t="shared" si="2"/>
        <v>208</v>
      </c>
      <c r="J23" s="59">
        <v>54</v>
      </c>
      <c r="K23" s="57">
        <v>193</v>
      </c>
      <c r="L23" s="58">
        <f t="shared" si="3"/>
        <v>247</v>
      </c>
      <c r="M23" s="59">
        <v>30</v>
      </c>
      <c r="N23" s="57">
        <v>225</v>
      </c>
      <c r="O23" s="58">
        <f t="shared" si="4"/>
        <v>255</v>
      </c>
      <c r="P23" s="57">
        <f t="shared" si="5"/>
        <v>885</v>
      </c>
      <c r="Q23" s="111">
        <f t="shared" si="6"/>
        <v>304</v>
      </c>
    </row>
    <row r="24" spans="1:17" ht="12.75">
      <c r="A24" s="464" t="s">
        <v>66</v>
      </c>
      <c r="B24" s="464"/>
      <c r="C24" s="464"/>
      <c r="D24" s="56">
        <v>35</v>
      </c>
      <c r="E24" s="54">
        <v>200</v>
      </c>
      <c r="F24" s="55">
        <f t="shared" si="1"/>
        <v>235</v>
      </c>
      <c r="G24" s="56">
        <v>40</v>
      </c>
      <c r="H24" s="54">
        <v>200</v>
      </c>
      <c r="I24" s="55">
        <f t="shared" si="2"/>
        <v>240</v>
      </c>
      <c r="J24" s="56">
        <v>40</v>
      </c>
      <c r="K24" s="54">
        <v>205</v>
      </c>
      <c r="L24" s="55">
        <f t="shared" si="3"/>
        <v>245</v>
      </c>
      <c r="M24" s="56">
        <v>35</v>
      </c>
      <c r="N24" s="54">
        <v>210</v>
      </c>
      <c r="O24" s="55">
        <f t="shared" si="4"/>
        <v>245</v>
      </c>
      <c r="P24" s="54">
        <f t="shared" si="5"/>
        <v>965</v>
      </c>
      <c r="Q24" s="111">
        <f t="shared" si="6"/>
        <v>350</v>
      </c>
    </row>
    <row r="25" spans="1:17" ht="12.75">
      <c r="A25" s="464" t="s">
        <v>67</v>
      </c>
      <c r="B25" s="464"/>
      <c r="C25" s="464"/>
      <c r="D25" s="56">
        <v>412</v>
      </c>
      <c r="E25" s="54">
        <v>522</v>
      </c>
      <c r="F25" s="55">
        <f t="shared" si="1"/>
        <v>934</v>
      </c>
      <c r="G25" s="56">
        <v>604</v>
      </c>
      <c r="H25" s="54">
        <v>302</v>
      </c>
      <c r="I25" s="55">
        <f t="shared" si="2"/>
        <v>906</v>
      </c>
      <c r="J25" s="56">
        <v>542</v>
      </c>
      <c r="K25" s="54">
        <v>304</v>
      </c>
      <c r="L25" s="55">
        <f t="shared" si="3"/>
        <v>846</v>
      </c>
      <c r="M25" s="56">
        <v>420</v>
      </c>
      <c r="N25" s="54">
        <v>522</v>
      </c>
      <c r="O25" s="55">
        <f t="shared" si="4"/>
        <v>942</v>
      </c>
      <c r="P25" s="54">
        <f t="shared" si="5"/>
        <v>3628</v>
      </c>
      <c r="Q25" s="111">
        <f t="shared" si="6"/>
        <v>2500</v>
      </c>
    </row>
    <row r="26" spans="1:17" ht="12.75">
      <c r="A26" s="464" t="s">
        <v>68</v>
      </c>
      <c r="B26" s="464"/>
      <c r="C26" s="464"/>
      <c r="D26" s="56">
        <v>58</v>
      </c>
      <c r="E26" s="54">
        <v>42</v>
      </c>
      <c r="F26" s="55">
        <f t="shared" si="1"/>
        <v>100</v>
      </c>
      <c r="G26" s="56">
        <v>77</v>
      </c>
      <c r="H26" s="54">
        <v>51</v>
      </c>
      <c r="I26" s="55">
        <f t="shared" si="2"/>
        <v>128</v>
      </c>
      <c r="J26" s="56">
        <v>85</v>
      </c>
      <c r="K26" s="54">
        <v>70</v>
      </c>
      <c r="L26" s="55">
        <f t="shared" si="3"/>
        <v>155</v>
      </c>
      <c r="M26" s="56">
        <v>38</v>
      </c>
      <c r="N26" s="54">
        <v>92</v>
      </c>
      <c r="O26" s="55">
        <f t="shared" si="4"/>
        <v>130</v>
      </c>
      <c r="P26" s="54">
        <f t="shared" si="5"/>
        <v>513</v>
      </c>
      <c r="Q26" s="111">
        <f t="shared" si="6"/>
        <v>300</v>
      </c>
    </row>
    <row r="27" spans="1:17" ht="12.75">
      <c r="A27" s="464" t="s">
        <v>69</v>
      </c>
      <c r="B27" s="464"/>
      <c r="C27" s="464"/>
      <c r="D27" s="56">
        <v>18</v>
      </c>
      <c r="E27" s="54">
        <v>165</v>
      </c>
      <c r="F27" s="55">
        <f t="shared" si="1"/>
        <v>183</v>
      </c>
      <c r="G27" s="56">
        <v>19</v>
      </c>
      <c r="H27" s="54">
        <v>161</v>
      </c>
      <c r="I27" s="55">
        <f t="shared" si="2"/>
        <v>180</v>
      </c>
      <c r="J27" s="56">
        <v>19</v>
      </c>
      <c r="K27" s="54">
        <v>158</v>
      </c>
      <c r="L27" s="55">
        <f t="shared" si="3"/>
        <v>177</v>
      </c>
      <c r="M27" s="56">
        <v>19</v>
      </c>
      <c r="N27" s="54">
        <v>153</v>
      </c>
      <c r="O27" s="55">
        <f t="shared" si="4"/>
        <v>172</v>
      </c>
      <c r="P27" s="54">
        <f t="shared" si="5"/>
        <v>712</v>
      </c>
      <c r="Q27" s="111">
        <f t="shared" si="6"/>
        <v>240</v>
      </c>
    </row>
    <row r="28" spans="1:17" ht="12.75">
      <c r="A28" s="464" t="s">
        <v>70</v>
      </c>
      <c r="B28" s="464"/>
      <c r="C28" s="464"/>
      <c r="D28" s="71">
        <v>3</v>
      </c>
      <c r="E28" s="71">
        <v>588</v>
      </c>
      <c r="F28" s="72">
        <f t="shared" si="1"/>
        <v>591</v>
      </c>
      <c r="G28" s="71">
        <v>3</v>
      </c>
      <c r="H28" s="71">
        <v>591</v>
      </c>
      <c r="I28" s="72">
        <f t="shared" si="2"/>
        <v>594</v>
      </c>
      <c r="J28" s="71">
        <v>3</v>
      </c>
      <c r="K28" s="71">
        <v>594</v>
      </c>
      <c r="L28" s="72">
        <f t="shared" si="3"/>
        <v>597</v>
      </c>
      <c r="M28" s="71">
        <v>3</v>
      </c>
      <c r="N28" s="71">
        <v>597</v>
      </c>
      <c r="O28" s="72">
        <f t="shared" si="4"/>
        <v>600</v>
      </c>
      <c r="P28" s="71">
        <f t="shared" si="5"/>
        <v>2382</v>
      </c>
      <c r="Q28" s="112">
        <f t="shared" si="6"/>
        <v>600</v>
      </c>
    </row>
    <row r="29" spans="1:27" ht="39" customHeight="1">
      <c r="A29" s="464" t="s">
        <v>59</v>
      </c>
      <c r="B29" s="464"/>
      <c r="C29" s="464"/>
      <c r="D29" s="71">
        <v>7</v>
      </c>
      <c r="E29" s="71">
        <v>122</v>
      </c>
      <c r="F29" s="72">
        <f t="shared" si="1"/>
        <v>129</v>
      </c>
      <c r="G29" s="71">
        <v>7</v>
      </c>
      <c r="H29" s="71">
        <v>115</v>
      </c>
      <c r="I29" s="72">
        <f t="shared" si="2"/>
        <v>122</v>
      </c>
      <c r="J29" s="71">
        <v>7</v>
      </c>
      <c r="K29" s="71">
        <v>115</v>
      </c>
      <c r="L29" s="72">
        <f t="shared" si="3"/>
        <v>122</v>
      </c>
      <c r="M29" s="71">
        <v>7</v>
      </c>
      <c r="N29" s="71">
        <v>115</v>
      </c>
      <c r="O29" s="72">
        <f t="shared" si="4"/>
        <v>122</v>
      </c>
      <c r="P29" s="71">
        <f t="shared" si="5"/>
        <v>495</v>
      </c>
      <c r="Q29" s="112">
        <f t="shared" si="6"/>
        <v>150</v>
      </c>
      <c r="AA29">
        <f>304-150</f>
        <v>154</v>
      </c>
    </row>
    <row r="34" spans="1:11" ht="15">
      <c r="A34" s="460" t="s">
        <v>95</v>
      </c>
      <c r="B34" s="461"/>
      <c r="C34" s="461"/>
      <c r="D34" s="458" t="s">
        <v>61</v>
      </c>
      <c r="E34" s="458"/>
      <c r="F34" s="458"/>
      <c r="G34" s="458"/>
      <c r="H34" s="453" t="s">
        <v>38</v>
      </c>
      <c r="I34" s="453">
        <v>2011</v>
      </c>
      <c r="J34" s="453">
        <v>2012</v>
      </c>
      <c r="K34" s="453">
        <v>2013</v>
      </c>
    </row>
    <row r="35" spans="1:11" ht="21" customHeight="1">
      <c r="A35" s="462"/>
      <c r="B35" s="463"/>
      <c r="C35" s="463"/>
      <c r="D35" s="459"/>
      <c r="E35" s="459"/>
      <c r="F35" s="459"/>
      <c r="G35" s="459"/>
      <c r="H35" s="454"/>
      <c r="I35" s="454"/>
      <c r="J35" s="454"/>
      <c r="K35" s="454"/>
    </row>
    <row r="36" spans="1:11" ht="15" customHeight="1">
      <c r="A36" s="442" t="s">
        <v>56</v>
      </c>
      <c r="B36" s="443"/>
      <c r="C36" s="444"/>
      <c r="D36" s="413" t="s">
        <v>53</v>
      </c>
      <c r="E36" s="414"/>
      <c r="F36" s="414"/>
      <c r="G36" s="414"/>
      <c r="H36" s="52">
        <f>I36+J36+K36</f>
        <v>389</v>
      </c>
      <c r="I36" s="52">
        <v>108</v>
      </c>
      <c r="J36" s="51">
        <v>130</v>
      </c>
      <c r="K36" s="52">
        <v>151</v>
      </c>
    </row>
    <row r="37" spans="1:11" ht="15" customHeight="1">
      <c r="A37" s="445"/>
      <c r="B37" s="446"/>
      <c r="C37" s="447"/>
      <c r="D37" s="413" t="s">
        <v>49</v>
      </c>
      <c r="E37" s="414"/>
      <c r="F37" s="414"/>
      <c r="G37" s="414"/>
      <c r="H37" s="52">
        <f aca="true" t="shared" si="7" ref="H37:H43">I37+J37+K37</f>
        <v>529</v>
      </c>
      <c r="I37" s="52">
        <v>151</v>
      </c>
      <c r="J37" s="51">
        <v>153</v>
      </c>
      <c r="K37" s="52">
        <v>225</v>
      </c>
    </row>
    <row r="38" spans="1:11" ht="15" customHeight="1">
      <c r="A38" s="445"/>
      <c r="B38" s="446"/>
      <c r="C38" s="447"/>
      <c r="D38" s="411" t="s">
        <v>51</v>
      </c>
      <c r="E38" s="412"/>
      <c r="F38" s="412"/>
      <c r="G38" s="412"/>
      <c r="H38" s="52">
        <f t="shared" si="7"/>
        <v>1093</v>
      </c>
      <c r="I38" s="52">
        <v>274</v>
      </c>
      <c r="J38" s="51">
        <v>337</v>
      </c>
      <c r="K38" s="52">
        <v>482</v>
      </c>
    </row>
    <row r="39" spans="1:11" ht="15" customHeight="1">
      <c r="A39" s="445"/>
      <c r="B39" s="446"/>
      <c r="C39" s="447"/>
      <c r="D39" s="413" t="s">
        <v>50</v>
      </c>
      <c r="E39" s="414"/>
      <c r="F39" s="414"/>
      <c r="G39" s="414"/>
      <c r="H39" s="52">
        <f t="shared" si="7"/>
        <v>1136</v>
      </c>
      <c r="I39" s="52">
        <v>314</v>
      </c>
      <c r="J39" s="51">
        <v>468</v>
      </c>
      <c r="K39" s="52">
        <v>354</v>
      </c>
    </row>
    <row r="40" spans="1:11" ht="15" customHeight="1">
      <c r="A40" s="445"/>
      <c r="B40" s="446"/>
      <c r="C40" s="447"/>
      <c r="D40" s="413" t="s">
        <v>48</v>
      </c>
      <c r="E40" s="414"/>
      <c r="F40" s="414"/>
      <c r="G40" s="414"/>
      <c r="H40" s="52">
        <f t="shared" si="7"/>
        <v>9981</v>
      </c>
      <c r="I40" s="52">
        <v>4211</v>
      </c>
      <c r="J40" s="51">
        <v>2413</v>
      </c>
      <c r="K40" s="52">
        <v>3357</v>
      </c>
    </row>
    <row r="41" spans="1:11" ht="15" customHeight="1">
      <c r="A41" s="445"/>
      <c r="B41" s="446"/>
      <c r="C41" s="447"/>
      <c r="D41" s="413" t="s">
        <v>54</v>
      </c>
      <c r="E41" s="414"/>
      <c r="F41" s="414"/>
      <c r="G41" s="414"/>
      <c r="H41" s="52">
        <f t="shared" si="7"/>
        <v>1204</v>
      </c>
      <c r="I41" s="52">
        <v>426</v>
      </c>
      <c r="J41" s="51">
        <v>365</v>
      </c>
      <c r="K41" s="52">
        <v>413</v>
      </c>
    </row>
    <row r="42" spans="1:11" ht="15" customHeight="1">
      <c r="A42" s="445"/>
      <c r="B42" s="446"/>
      <c r="C42" s="447"/>
      <c r="D42" s="413" t="s">
        <v>52</v>
      </c>
      <c r="E42" s="414"/>
      <c r="F42" s="414"/>
      <c r="G42" s="414"/>
      <c r="H42" s="52">
        <f t="shared" si="7"/>
        <v>717</v>
      </c>
      <c r="I42" s="52">
        <v>185</v>
      </c>
      <c r="J42" s="51">
        <v>213</v>
      </c>
      <c r="K42" s="52">
        <v>319</v>
      </c>
    </row>
    <row r="43" spans="1:11" ht="15" customHeight="1">
      <c r="A43" s="445"/>
      <c r="B43" s="446"/>
      <c r="C43" s="447"/>
      <c r="D43" s="413" t="s">
        <v>47</v>
      </c>
      <c r="E43" s="414"/>
      <c r="F43" s="414"/>
      <c r="G43" s="414"/>
      <c r="H43" s="52">
        <f t="shared" si="7"/>
        <v>1889</v>
      </c>
      <c r="I43" s="52">
        <v>641</v>
      </c>
      <c r="J43" s="51">
        <v>625</v>
      </c>
      <c r="K43" s="52">
        <v>623</v>
      </c>
    </row>
    <row r="44" spans="1:12" ht="27" customHeight="1">
      <c r="A44" s="445"/>
      <c r="B44" s="446"/>
      <c r="C44" s="447"/>
      <c r="D44" s="413" t="s">
        <v>44</v>
      </c>
      <c r="E44" s="414"/>
      <c r="F44" s="414"/>
      <c r="G44" s="414"/>
      <c r="H44" s="205">
        <v>350</v>
      </c>
      <c r="I44" s="455" t="s">
        <v>86</v>
      </c>
      <c r="J44" s="456"/>
      <c r="K44" s="205">
        <v>350</v>
      </c>
      <c r="L44" s="45"/>
    </row>
    <row r="45" spans="1:12" ht="15" customHeight="1">
      <c r="A45" s="445"/>
      <c r="B45" s="446"/>
      <c r="C45" s="447"/>
      <c r="D45" s="92"/>
      <c r="E45" s="92"/>
      <c r="F45" s="426" t="s">
        <v>82</v>
      </c>
      <c r="G45" s="427"/>
      <c r="H45" s="93">
        <f>SUM(H36:H44)</f>
        <v>17288</v>
      </c>
      <c r="I45" s="93">
        <f>SUM(I36:I44)</f>
        <v>6310</v>
      </c>
      <c r="J45" s="93">
        <f>SUM(J36:J44)</f>
        <v>4704</v>
      </c>
      <c r="K45" s="93">
        <f>SUM(K36:K44)</f>
        <v>6274</v>
      </c>
      <c r="L45" s="45"/>
    </row>
    <row r="46" spans="1:11" ht="27.75" customHeight="1">
      <c r="A46" s="445"/>
      <c r="B46" s="446"/>
      <c r="C46" s="447"/>
      <c r="D46" s="452" t="s">
        <v>60</v>
      </c>
      <c r="E46" s="452"/>
      <c r="F46" s="452"/>
      <c r="G46" s="452"/>
      <c r="H46" s="82"/>
      <c r="I46" s="82"/>
      <c r="J46" s="82"/>
      <c r="K46" s="82"/>
    </row>
    <row r="47" spans="1:11" ht="15" customHeight="1">
      <c r="A47" s="445"/>
      <c r="B47" s="446"/>
      <c r="C47" s="447"/>
      <c r="D47" s="413" t="s">
        <v>53</v>
      </c>
      <c r="E47" s="414"/>
      <c r="F47" s="414"/>
      <c r="G47" s="414"/>
      <c r="H47" s="51">
        <v>0</v>
      </c>
      <c r="I47" s="51">
        <v>0</v>
      </c>
      <c r="J47" s="51">
        <v>0</v>
      </c>
      <c r="K47" s="51">
        <v>0</v>
      </c>
    </row>
    <row r="48" spans="1:11" ht="15" customHeight="1">
      <c r="A48" s="445"/>
      <c r="B48" s="446"/>
      <c r="C48" s="447"/>
      <c r="D48" s="413" t="s">
        <v>49</v>
      </c>
      <c r="E48" s="414"/>
      <c r="F48" s="414"/>
      <c r="G48" s="414"/>
      <c r="H48" s="51">
        <v>0</v>
      </c>
      <c r="I48" s="51">
        <v>0</v>
      </c>
      <c r="J48" s="51">
        <v>0</v>
      </c>
      <c r="K48" s="51">
        <v>0</v>
      </c>
    </row>
    <row r="49" spans="1:11" ht="15" customHeight="1">
      <c r="A49" s="445"/>
      <c r="B49" s="446"/>
      <c r="C49" s="447"/>
      <c r="D49" s="411" t="s">
        <v>51</v>
      </c>
      <c r="E49" s="412"/>
      <c r="F49" s="412"/>
      <c r="G49" s="412"/>
      <c r="H49" s="51">
        <v>0</v>
      </c>
      <c r="I49" s="51">
        <v>0</v>
      </c>
      <c r="J49" s="51">
        <v>0</v>
      </c>
      <c r="K49" s="51">
        <v>0</v>
      </c>
    </row>
    <row r="50" spans="1:11" ht="15" customHeight="1">
      <c r="A50" s="445"/>
      <c r="B50" s="446"/>
      <c r="C50" s="447"/>
      <c r="D50" s="413" t="s">
        <v>50</v>
      </c>
      <c r="E50" s="414"/>
      <c r="F50" s="414"/>
      <c r="G50" s="414"/>
      <c r="H50" s="51">
        <v>0</v>
      </c>
      <c r="I50" s="51">
        <v>0</v>
      </c>
      <c r="J50" s="51">
        <v>0</v>
      </c>
      <c r="K50" s="51">
        <v>0</v>
      </c>
    </row>
    <row r="51" spans="1:11" ht="15" customHeight="1">
      <c r="A51" s="445"/>
      <c r="B51" s="446"/>
      <c r="C51" s="447"/>
      <c r="D51" s="413" t="s">
        <v>48</v>
      </c>
      <c r="E51" s="414"/>
      <c r="F51" s="414"/>
      <c r="G51" s="414"/>
      <c r="H51" s="51">
        <v>0</v>
      </c>
      <c r="I51" s="51">
        <v>0</v>
      </c>
      <c r="J51" s="51">
        <v>0</v>
      </c>
      <c r="K51" s="51">
        <v>0</v>
      </c>
    </row>
    <row r="52" spans="1:11" ht="15" customHeight="1">
      <c r="A52" s="445"/>
      <c r="B52" s="446"/>
      <c r="C52" s="447"/>
      <c r="D52" s="413" t="s">
        <v>54</v>
      </c>
      <c r="E52" s="414"/>
      <c r="F52" s="414"/>
      <c r="G52" s="414"/>
      <c r="H52" s="51">
        <v>0</v>
      </c>
      <c r="I52" s="51">
        <v>0</v>
      </c>
      <c r="J52" s="51">
        <v>0</v>
      </c>
      <c r="K52" s="51">
        <v>0</v>
      </c>
    </row>
    <row r="53" spans="1:11" ht="15" customHeight="1">
      <c r="A53" s="445"/>
      <c r="B53" s="446"/>
      <c r="C53" s="447"/>
      <c r="D53" s="413" t="s">
        <v>52</v>
      </c>
      <c r="E53" s="414"/>
      <c r="F53" s="414"/>
      <c r="G53" s="414"/>
      <c r="H53" s="51">
        <v>0</v>
      </c>
      <c r="I53" s="51">
        <v>0</v>
      </c>
      <c r="J53" s="51">
        <v>0</v>
      </c>
      <c r="K53" s="51">
        <v>0</v>
      </c>
    </row>
    <row r="54" spans="1:11" ht="15" customHeight="1">
      <c r="A54" s="445"/>
      <c r="B54" s="446"/>
      <c r="C54" s="447"/>
      <c r="D54" s="413" t="s">
        <v>47</v>
      </c>
      <c r="E54" s="414"/>
      <c r="F54" s="414"/>
      <c r="G54" s="414"/>
      <c r="H54" s="51">
        <v>0</v>
      </c>
      <c r="I54" s="51">
        <v>0</v>
      </c>
      <c r="J54" s="51">
        <v>0</v>
      </c>
      <c r="K54" s="51">
        <v>0</v>
      </c>
    </row>
    <row r="55" spans="1:11" ht="15" customHeight="1">
      <c r="A55" s="445"/>
      <c r="B55" s="446"/>
      <c r="C55" s="447"/>
      <c r="D55" s="413" t="s">
        <v>44</v>
      </c>
      <c r="E55" s="414"/>
      <c r="F55" s="414"/>
      <c r="G55" s="414"/>
      <c r="H55" s="51">
        <v>0</v>
      </c>
      <c r="I55" s="51">
        <v>0</v>
      </c>
      <c r="J55" s="51">
        <v>0</v>
      </c>
      <c r="K55" s="51">
        <v>0</v>
      </c>
    </row>
    <row r="56" spans="1:11" ht="15" customHeight="1">
      <c r="A56" s="445"/>
      <c r="B56" s="446"/>
      <c r="C56" s="447"/>
      <c r="D56" s="415" t="s">
        <v>82</v>
      </c>
      <c r="E56" s="416"/>
      <c r="F56" s="416"/>
      <c r="G56" s="417"/>
      <c r="H56" s="94">
        <f>SUM(H47:H55)</f>
        <v>0</v>
      </c>
      <c r="I56" s="94">
        <f>SUM(I47:I55)</f>
        <v>0</v>
      </c>
      <c r="J56" s="95">
        <v>0</v>
      </c>
      <c r="K56" s="95">
        <v>0</v>
      </c>
    </row>
    <row r="57" spans="1:11" ht="38.25" customHeight="1">
      <c r="A57" s="445"/>
      <c r="B57" s="446"/>
      <c r="C57" s="447"/>
      <c r="D57" s="428" t="s">
        <v>62</v>
      </c>
      <c r="E57" s="429"/>
      <c r="F57" s="429"/>
      <c r="G57" s="429"/>
      <c r="H57" s="82">
        <v>0</v>
      </c>
      <c r="I57" s="82">
        <v>0</v>
      </c>
      <c r="J57" s="82">
        <v>0</v>
      </c>
      <c r="K57" s="82">
        <v>0</v>
      </c>
    </row>
    <row r="58" spans="1:11" ht="15" customHeight="1">
      <c r="A58" s="445"/>
      <c r="B58" s="446"/>
      <c r="C58" s="447"/>
      <c r="D58" s="413" t="s">
        <v>53</v>
      </c>
      <c r="E58" s="414"/>
      <c r="F58" s="414"/>
      <c r="G58" s="414"/>
      <c r="H58" s="51">
        <v>0</v>
      </c>
      <c r="I58" s="51">
        <v>0</v>
      </c>
      <c r="J58" s="51">
        <v>0</v>
      </c>
      <c r="K58" s="51">
        <v>0</v>
      </c>
    </row>
    <row r="59" spans="1:11" ht="15" customHeight="1">
      <c r="A59" s="445"/>
      <c r="B59" s="446"/>
      <c r="C59" s="447"/>
      <c r="D59" s="413" t="s">
        <v>49</v>
      </c>
      <c r="E59" s="414"/>
      <c r="F59" s="414"/>
      <c r="G59" s="414"/>
      <c r="H59" s="51">
        <v>0</v>
      </c>
      <c r="I59" s="51">
        <v>0</v>
      </c>
      <c r="J59" s="51">
        <v>0</v>
      </c>
      <c r="K59" s="51">
        <v>0</v>
      </c>
    </row>
    <row r="60" spans="1:11" ht="15" customHeight="1">
      <c r="A60" s="445"/>
      <c r="B60" s="446"/>
      <c r="C60" s="447"/>
      <c r="D60" s="411" t="s">
        <v>51</v>
      </c>
      <c r="E60" s="412"/>
      <c r="F60" s="412"/>
      <c r="G60" s="412"/>
      <c r="H60" s="51">
        <v>0</v>
      </c>
      <c r="I60" s="51">
        <v>0</v>
      </c>
      <c r="J60" s="51">
        <v>0</v>
      </c>
      <c r="K60" s="51">
        <v>0</v>
      </c>
    </row>
    <row r="61" spans="1:11" ht="15" customHeight="1">
      <c r="A61" s="445"/>
      <c r="B61" s="446"/>
      <c r="C61" s="447"/>
      <c r="D61" s="413" t="s">
        <v>50</v>
      </c>
      <c r="E61" s="414"/>
      <c r="F61" s="414"/>
      <c r="G61" s="414"/>
      <c r="H61" s="51">
        <v>0</v>
      </c>
      <c r="I61" s="51">
        <v>0</v>
      </c>
      <c r="J61" s="51">
        <v>0</v>
      </c>
      <c r="K61" s="51">
        <v>0</v>
      </c>
    </row>
    <row r="62" spans="1:11" ht="15" customHeight="1">
      <c r="A62" s="445"/>
      <c r="B62" s="446"/>
      <c r="C62" s="447"/>
      <c r="D62" s="413" t="s">
        <v>48</v>
      </c>
      <c r="E62" s="414"/>
      <c r="F62" s="414"/>
      <c r="G62" s="414"/>
      <c r="H62" s="51">
        <v>0</v>
      </c>
      <c r="I62" s="51">
        <v>0</v>
      </c>
      <c r="J62" s="51">
        <v>0</v>
      </c>
      <c r="K62" s="51">
        <v>0</v>
      </c>
    </row>
    <row r="63" spans="1:11" ht="15" customHeight="1">
      <c r="A63" s="445"/>
      <c r="B63" s="446"/>
      <c r="C63" s="447"/>
      <c r="D63" s="413" t="s">
        <v>54</v>
      </c>
      <c r="E63" s="414"/>
      <c r="F63" s="414"/>
      <c r="G63" s="414"/>
      <c r="H63" s="51">
        <v>0</v>
      </c>
      <c r="I63" s="51">
        <v>0</v>
      </c>
      <c r="J63" s="51">
        <v>0</v>
      </c>
      <c r="K63" s="51">
        <v>0</v>
      </c>
    </row>
    <row r="64" spans="1:11" ht="15" customHeight="1">
      <c r="A64" s="445"/>
      <c r="B64" s="446"/>
      <c r="C64" s="447"/>
      <c r="D64" s="413" t="s">
        <v>52</v>
      </c>
      <c r="E64" s="414"/>
      <c r="F64" s="414"/>
      <c r="G64" s="414"/>
      <c r="H64" s="51">
        <v>0</v>
      </c>
      <c r="I64" s="51">
        <v>0</v>
      </c>
      <c r="J64" s="51">
        <v>0</v>
      </c>
      <c r="K64" s="51">
        <v>0</v>
      </c>
    </row>
    <row r="65" spans="1:11" ht="15" customHeight="1">
      <c r="A65" s="445"/>
      <c r="B65" s="446"/>
      <c r="C65" s="447"/>
      <c r="D65" s="413" t="s">
        <v>47</v>
      </c>
      <c r="E65" s="414"/>
      <c r="F65" s="414"/>
      <c r="G65" s="414"/>
      <c r="H65" s="51">
        <v>0</v>
      </c>
      <c r="I65" s="51">
        <v>0</v>
      </c>
      <c r="J65" s="51">
        <v>0</v>
      </c>
      <c r="K65" s="51">
        <v>0</v>
      </c>
    </row>
    <row r="66" spans="1:11" ht="15" customHeight="1">
      <c r="A66" s="445"/>
      <c r="B66" s="446"/>
      <c r="C66" s="447"/>
      <c r="D66" s="413" t="s">
        <v>44</v>
      </c>
      <c r="E66" s="414"/>
      <c r="F66" s="414"/>
      <c r="G66" s="414"/>
      <c r="H66" s="51">
        <v>0</v>
      </c>
      <c r="I66" s="51">
        <v>0</v>
      </c>
      <c r="J66" s="51">
        <v>0</v>
      </c>
      <c r="K66" s="51">
        <v>0</v>
      </c>
    </row>
    <row r="67" spans="1:11" ht="15">
      <c r="A67" s="96"/>
      <c r="B67" s="97"/>
      <c r="C67" s="98"/>
      <c r="D67" s="418" t="s">
        <v>82</v>
      </c>
      <c r="E67" s="418"/>
      <c r="F67" s="418"/>
      <c r="G67" s="418"/>
      <c r="H67" s="105">
        <v>0</v>
      </c>
      <c r="I67" s="105">
        <v>0</v>
      </c>
      <c r="J67" s="105">
        <v>0</v>
      </c>
      <c r="K67" s="105">
        <v>0</v>
      </c>
    </row>
    <row r="69" spans="1:3" ht="15">
      <c r="A69" s="430"/>
      <c r="B69" s="430"/>
      <c r="C69" s="430"/>
    </row>
    <row r="70" spans="1:3" ht="15">
      <c r="A70" s="430"/>
      <c r="B70" s="430"/>
      <c r="C70" s="430"/>
    </row>
    <row r="71" spans="1:3" ht="15">
      <c r="A71" s="440" t="s">
        <v>71</v>
      </c>
      <c r="B71" s="440"/>
      <c r="C71" s="440"/>
    </row>
    <row r="72" spans="1:22" ht="26.25" customHeight="1">
      <c r="A72" s="431" t="s">
        <v>72</v>
      </c>
      <c r="B72" s="432"/>
      <c r="C72" s="433"/>
      <c r="D72" s="420" t="s">
        <v>73</v>
      </c>
      <c r="E72" s="421"/>
      <c r="F72" s="421"/>
      <c r="G72" s="422"/>
      <c r="H72" s="99" t="s">
        <v>78</v>
      </c>
      <c r="I72" s="99" t="s">
        <v>79</v>
      </c>
      <c r="J72" s="99" t="s">
        <v>80</v>
      </c>
      <c r="K72" s="99" t="s">
        <v>81</v>
      </c>
      <c r="L72" s="99" t="s">
        <v>83</v>
      </c>
      <c r="M72" s="100" t="s">
        <v>84</v>
      </c>
      <c r="N72" s="100" t="s">
        <v>85</v>
      </c>
      <c r="O72" s="85"/>
      <c r="P72" s="85"/>
      <c r="Q72" s="85"/>
      <c r="R72" s="85"/>
      <c r="S72" s="85"/>
      <c r="T72" s="85"/>
      <c r="U72" s="85"/>
      <c r="V72" s="86"/>
    </row>
    <row r="73" spans="1:22" ht="15" customHeight="1">
      <c r="A73" s="434"/>
      <c r="B73" s="435"/>
      <c r="C73" s="436"/>
      <c r="D73" s="423"/>
      <c r="E73" s="424"/>
      <c r="F73" s="424"/>
      <c r="G73" s="425"/>
      <c r="H73" s="95">
        <f>SUM(H74:H82)</f>
        <v>2581</v>
      </c>
      <c r="I73" s="95">
        <f aca="true" t="shared" si="8" ref="I73:N73">SUM(I74:I82)</f>
        <v>2622</v>
      </c>
      <c r="J73" s="95">
        <f t="shared" si="8"/>
        <v>2609</v>
      </c>
      <c r="K73" s="95">
        <f t="shared" si="8"/>
        <v>2686</v>
      </c>
      <c r="L73" s="95">
        <f t="shared" si="8"/>
        <v>3411</v>
      </c>
      <c r="M73" s="95">
        <f t="shared" si="8"/>
        <v>4196</v>
      </c>
      <c r="N73" s="95">
        <f t="shared" si="8"/>
        <v>4787</v>
      </c>
      <c r="O73" s="86"/>
      <c r="P73" s="87"/>
      <c r="Q73" s="88"/>
      <c r="R73" s="86"/>
      <c r="S73" s="86"/>
      <c r="T73" s="86"/>
      <c r="U73" s="86"/>
      <c r="V73" s="86"/>
    </row>
    <row r="74" spans="1:14" ht="15">
      <c r="A74" s="434"/>
      <c r="B74" s="435"/>
      <c r="C74" s="436"/>
      <c r="D74" s="413" t="s">
        <v>53</v>
      </c>
      <c r="E74" s="414"/>
      <c r="F74" s="414"/>
      <c r="G74" s="414"/>
      <c r="H74" s="103">
        <f>F21</f>
        <v>94</v>
      </c>
      <c r="I74" s="103">
        <f>I21</f>
        <v>94</v>
      </c>
      <c r="J74" s="103">
        <f>L21</f>
        <v>92</v>
      </c>
      <c r="K74" s="103">
        <f>O21</f>
        <v>98</v>
      </c>
      <c r="L74" s="104">
        <f>F21+G21</f>
        <v>109</v>
      </c>
      <c r="M74" s="103">
        <f>F21+G21+J21</f>
        <v>124</v>
      </c>
      <c r="N74" s="104">
        <f>Q21</f>
        <v>143</v>
      </c>
    </row>
    <row r="75" spans="1:14" ht="15">
      <c r="A75" s="434"/>
      <c r="B75" s="435"/>
      <c r="C75" s="436"/>
      <c r="D75" s="413" t="s">
        <v>49</v>
      </c>
      <c r="E75" s="414"/>
      <c r="F75" s="414"/>
      <c r="G75" s="414"/>
      <c r="H75" s="103">
        <f aca="true" t="shared" si="9" ref="H75:H82">F22</f>
        <v>140</v>
      </c>
      <c r="I75" s="103">
        <f aca="true" t="shared" si="10" ref="I75:I82">I22</f>
        <v>150</v>
      </c>
      <c r="J75" s="103">
        <f aca="true" t="shared" si="11" ref="J75:J82">L22</f>
        <v>128</v>
      </c>
      <c r="K75" s="103">
        <f aca="true" t="shared" si="12" ref="K75:K82">O22</f>
        <v>122</v>
      </c>
      <c r="L75" s="104">
        <f aca="true" t="shared" si="13" ref="L75:L82">F22+G22</f>
        <v>160</v>
      </c>
      <c r="M75" s="103">
        <f aca="true" t="shared" si="14" ref="M75:M82">F22+G22+J22</f>
        <v>180</v>
      </c>
      <c r="N75" s="104">
        <f aca="true" t="shared" si="15" ref="N75:N82">Q22</f>
        <v>200</v>
      </c>
    </row>
    <row r="76" spans="1:14" ht="15">
      <c r="A76" s="434"/>
      <c r="B76" s="435"/>
      <c r="C76" s="436"/>
      <c r="D76" s="411" t="s">
        <v>51</v>
      </c>
      <c r="E76" s="412"/>
      <c r="F76" s="412"/>
      <c r="G76" s="412"/>
      <c r="H76" s="103">
        <f t="shared" si="9"/>
        <v>175</v>
      </c>
      <c r="I76" s="103">
        <f t="shared" si="10"/>
        <v>208</v>
      </c>
      <c r="J76" s="103">
        <f t="shared" si="11"/>
        <v>247</v>
      </c>
      <c r="K76" s="103">
        <f t="shared" si="12"/>
        <v>255</v>
      </c>
      <c r="L76" s="104">
        <f t="shared" si="13"/>
        <v>220</v>
      </c>
      <c r="M76" s="103">
        <f t="shared" si="14"/>
        <v>274</v>
      </c>
      <c r="N76" s="104">
        <f t="shared" si="15"/>
        <v>304</v>
      </c>
    </row>
    <row r="77" spans="1:14" ht="15">
      <c r="A77" s="434"/>
      <c r="B77" s="435"/>
      <c r="C77" s="436"/>
      <c r="D77" s="413" t="s">
        <v>50</v>
      </c>
      <c r="E77" s="414"/>
      <c r="F77" s="414"/>
      <c r="G77" s="414"/>
      <c r="H77" s="103">
        <f t="shared" si="9"/>
        <v>235</v>
      </c>
      <c r="I77" s="103">
        <f t="shared" si="10"/>
        <v>240</v>
      </c>
      <c r="J77" s="103">
        <f t="shared" si="11"/>
        <v>245</v>
      </c>
      <c r="K77" s="103">
        <f t="shared" si="12"/>
        <v>245</v>
      </c>
      <c r="L77" s="104">
        <f t="shared" si="13"/>
        <v>275</v>
      </c>
      <c r="M77" s="103">
        <f t="shared" si="14"/>
        <v>315</v>
      </c>
      <c r="N77" s="104">
        <f t="shared" si="15"/>
        <v>350</v>
      </c>
    </row>
    <row r="78" spans="1:14" ht="15">
      <c r="A78" s="434"/>
      <c r="B78" s="435"/>
      <c r="C78" s="436"/>
      <c r="D78" s="413" t="s">
        <v>48</v>
      </c>
      <c r="E78" s="414"/>
      <c r="F78" s="414"/>
      <c r="G78" s="414"/>
      <c r="H78" s="103">
        <f t="shared" si="9"/>
        <v>934</v>
      </c>
      <c r="I78" s="103">
        <f t="shared" si="10"/>
        <v>906</v>
      </c>
      <c r="J78" s="103">
        <f t="shared" si="11"/>
        <v>846</v>
      </c>
      <c r="K78" s="103">
        <f t="shared" si="12"/>
        <v>942</v>
      </c>
      <c r="L78" s="104">
        <f t="shared" si="13"/>
        <v>1538</v>
      </c>
      <c r="M78" s="103">
        <f t="shared" si="14"/>
        <v>2080</v>
      </c>
      <c r="N78" s="104">
        <f t="shared" si="15"/>
        <v>2500</v>
      </c>
    </row>
    <row r="79" spans="1:14" ht="15">
      <c r="A79" s="434"/>
      <c r="B79" s="435"/>
      <c r="C79" s="436"/>
      <c r="D79" s="413" t="s">
        <v>54</v>
      </c>
      <c r="E79" s="414"/>
      <c r="F79" s="414"/>
      <c r="G79" s="414"/>
      <c r="H79" s="103">
        <f t="shared" si="9"/>
        <v>100</v>
      </c>
      <c r="I79" s="103">
        <f t="shared" si="10"/>
        <v>128</v>
      </c>
      <c r="J79" s="103">
        <f t="shared" si="11"/>
        <v>155</v>
      </c>
      <c r="K79" s="103">
        <f t="shared" si="12"/>
        <v>130</v>
      </c>
      <c r="L79" s="104">
        <f t="shared" si="13"/>
        <v>177</v>
      </c>
      <c r="M79" s="103">
        <f t="shared" si="14"/>
        <v>262</v>
      </c>
      <c r="N79" s="104">
        <f t="shared" si="15"/>
        <v>300</v>
      </c>
    </row>
    <row r="80" spans="1:14" ht="15">
      <c r="A80" s="434"/>
      <c r="B80" s="435"/>
      <c r="C80" s="436"/>
      <c r="D80" s="413" t="s">
        <v>52</v>
      </c>
      <c r="E80" s="414"/>
      <c r="F80" s="414"/>
      <c r="G80" s="414"/>
      <c r="H80" s="103">
        <f t="shared" si="9"/>
        <v>183</v>
      </c>
      <c r="I80" s="103">
        <f t="shared" si="10"/>
        <v>180</v>
      </c>
      <c r="J80" s="103">
        <f t="shared" si="11"/>
        <v>177</v>
      </c>
      <c r="K80" s="103">
        <f t="shared" si="12"/>
        <v>172</v>
      </c>
      <c r="L80" s="104">
        <f t="shared" si="13"/>
        <v>202</v>
      </c>
      <c r="M80" s="103">
        <f t="shared" si="14"/>
        <v>221</v>
      </c>
      <c r="N80" s="104">
        <f t="shared" si="15"/>
        <v>240</v>
      </c>
    </row>
    <row r="81" spans="1:14" ht="15">
      <c r="A81" s="434"/>
      <c r="B81" s="435"/>
      <c r="C81" s="436"/>
      <c r="D81" s="413" t="s">
        <v>47</v>
      </c>
      <c r="E81" s="414"/>
      <c r="F81" s="414"/>
      <c r="G81" s="414"/>
      <c r="H81" s="103">
        <f t="shared" si="9"/>
        <v>591</v>
      </c>
      <c r="I81" s="103">
        <f t="shared" si="10"/>
        <v>594</v>
      </c>
      <c r="J81" s="103">
        <f t="shared" si="11"/>
        <v>597</v>
      </c>
      <c r="K81" s="103">
        <f t="shared" si="12"/>
        <v>600</v>
      </c>
      <c r="L81" s="104">
        <f t="shared" si="13"/>
        <v>594</v>
      </c>
      <c r="M81" s="103">
        <f t="shared" si="14"/>
        <v>597</v>
      </c>
      <c r="N81" s="104">
        <f t="shared" si="15"/>
        <v>600</v>
      </c>
    </row>
    <row r="82" spans="1:14" ht="15">
      <c r="A82" s="434"/>
      <c r="B82" s="435"/>
      <c r="C82" s="436"/>
      <c r="D82" s="413" t="s">
        <v>44</v>
      </c>
      <c r="E82" s="414"/>
      <c r="F82" s="414"/>
      <c r="G82" s="414"/>
      <c r="H82" s="103">
        <f t="shared" si="9"/>
        <v>129</v>
      </c>
      <c r="I82" s="103">
        <f t="shared" si="10"/>
        <v>122</v>
      </c>
      <c r="J82" s="103">
        <f t="shared" si="11"/>
        <v>122</v>
      </c>
      <c r="K82" s="103">
        <f t="shared" si="12"/>
        <v>122</v>
      </c>
      <c r="L82" s="104">
        <f t="shared" si="13"/>
        <v>136</v>
      </c>
      <c r="M82" s="103">
        <f t="shared" si="14"/>
        <v>143</v>
      </c>
      <c r="N82" s="104">
        <f t="shared" si="15"/>
        <v>150</v>
      </c>
    </row>
    <row r="83" spans="1:14" ht="38.25" customHeight="1">
      <c r="A83" s="434"/>
      <c r="B83" s="435"/>
      <c r="C83" s="436"/>
      <c r="D83" s="419" t="s">
        <v>74</v>
      </c>
      <c r="E83" s="419"/>
      <c r="F83" s="419"/>
      <c r="G83" s="419"/>
      <c r="H83" s="107">
        <f>SUM(H84:H92)</f>
        <v>2581</v>
      </c>
      <c r="I83" s="107">
        <f aca="true" t="shared" si="16" ref="I83:N83">SUM(I84:I92)</f>
        <v>2622</v>
      </c>
      <c r="J83" s="107">
        <f t="shared" si="16"/>
        <v>2609</v>
      </c>
      <c r="K83" s="107">
        <f t="shared" si="16"/>
        <v>2686</v>
      </c>
      <c r="L83" s="107">
        <f t="shared" si="16"/>
        <v>3411</v>
      </c>
      <c r="M83" s="107">
        <f t="shared" si="16"/>
        <v>4196</v>
      </c>
      <c r="N83" s="107">
        <f t="shared" si="16"/>
        <v>4787</v>
      </c>
    </row>
    <row r="84" spans="1:14" ht="21" customHeight="1">
      <c r="A84" s="434"/>
      <c r="B84" s="435"/>
      <c r="C84" s="436"/>
      <c r="D84" s="413" t="s">
        <v>53</v>
      </c>
      <c r="E84" s="414"/>
      <c r="F84" s="414"/>
      <c r="G84" s="414"/>
      <c r="H84" s="102">
        <f>F21</f>
        <v>94</v>
      </c>
      <c r="I84" s="102">
        <f>I21</f>
        <v>94</v>
      </c>
      <c r="J84" s="102">
        <f>L21</f>
        <v>92</v>
      </c>
      <c r="K84" s="102">
        <f>O21</f>
        <v>98</v>
      </c>
      <c r="L84" s="101">
        <f>L74</f>
        <v>109</v>
      </c>
      <c r="M84" s="102">
        <f>M74</f>
        <v>124</v>
      </c>
      <c r="N84" s="101">
        <f>N74</f>
        <v>143</v>
      </c>
    </row>
    <row r="85" spans="1:14" ht="15">
      <c r="A85" s="434"/>
      <c r="B85" s="435"/>
      <c r="C85" s="436"/>
      <c r="D85" s="413" t="s">
        <v>49</v>
      </c>
      <c r="E85" s="414"/>
      <c r="F85" s="414"/>
      <c r="G85" s="414"/>
      <c r="H85" s="102">
        <f aca="true" t="shared" si="17" ref="H85:H92">F22</f>
        <v>140</v>
      </c>
      <c r="I85" s="102">
        <f aca="true" t="shared" si="18" ref="I85:I92">I22</f>
        <v>150</v>
      </c>
      <c r="J85" s="102">
        <f aca="true" t="shared" si="19" ref="J85:J92">L22</f>
        <v>128</v>
      </c>
      <c r="K85" s="102">
        <f aca="true" t="shared" si="20" ref="K85:K92">O22</f>
        <v>122</v>
      </c>
      <c r="L85" s="101">
        <f aca="true" t="shared" si="21" ref="L85:N92">L75</f>
        <v>160</v>
      </c>
      <c r="M85" s="102">
        <f t="shared" si="21"/>
        <v>180</v>
      </c>
      <c r="N85" s="101">
        <f t="shared" si="21"/>
        <v>200</v>
      </c>
    </row>
    <row r="86" spans="1:14" ht="15">
      <c r="A86" s="434"/>
      <c r="B86" s="435"/>
      <c r="C86" s="436"/>
      <c r="D86" s="411" t="s">
        <v>51</v>
      </c>
      <c r="E86" s="412"/>
      <c r="F86" s="412"/>
      <c r="G86" s="412"/>
      <c r="H86" s="102">
        <f t="shared" si="17"/>
        <v>175</v>
      </c>
      <c r="I86" s="102">
        <f t="shared" si="18"/>
        <v>208</v>
      </c>
      <c r="J86" s="102">
        <f t="shared" si="19"/>
        <v>247</v>
      </c>
      <c r="K86" s="102">
        <f t="shared" si="20"/>
        <v>255</v>
      </c>
      <c r="L86" s="101">
        <f t="shared" si="21"/>
        <v>220</v>
      </c>
      <c r="M86" s="102">
        <f t="shared" si="21"/>
        <v>274</v>
      </c>
      <c r="N86" s="101">
        <f t="shared" si="21"/>
        <v>304</v>
      </c>
    </row>
    <row r="87" spans="1:14" ht="15">
      <c r="A87" s="434"/>
      <c r="B87" s="435"/>
      <c r="C87" s="436"/>
      <c r="D87" s="413" t="s">
        <v>50</v>
      </c>
      <c r="E87" s="414"/>
      <c r="F87" s="414"/>
      <c r="G87" s="414"/>
      <c r="H87" s="102">
        <f t="shared" si="17"/>
        <v>235</v>
      </c>
      <c r="I87" s="102">
        <f t="shared" si="18"/>
        <v>240</v>
      </c>
      <c r="J87" s="102">
        <f t="shared" si="19"/>
        <v>245</v>
      </c>
      <c r="K87" s="102">
        <f t="shared" si="20"/>
        <v>245</v>
      </c>
      <c r="L87" s="101">
        <f t="shared" si="21"/>
        <v>275</v>
      </c>
      <c r="M87" s="102">
        <f t="shared" si="21"/>
        <v>315</v>
      </c>
      <c r="N87" s="101">
        <f t="shared" si="21"/>
        <v>350</v>
      </c>
    </row>
    <row r="88" spans="1:14" ht="15">
      <c r="A88" s="434"/>
      <c r="B88" s="435"/>
      <c r="C88" s="436"/>
      <c r="D88" s="413" t="s">
        <v>48</v>
      </c>
      <c r="E88" s="414"/>
      <c r="F88" s="414"/>
      <c r="G88" s="414"/>
      <c r="H88" s="102">
        <f t="shared" si="17"/>
        <v>934</v>
      </c>
      <c r="I88" s="102">
        <f t="shared" si="18"/>
        <v>906</v>
      </c>
      <c r="J88" s="102">
        <f t="shared" si="19"/>
        <v>846</v>
      </c>
      <c r="K88" s="102">
        <f t="shared" si="20"/>
        <v>942</v>
      </c>
      <c r="L88" s="101">
        <f t="shared" si="21"/>
        <v>1538</v>
      </c>
      <c r="M88" s="102">
        <f t="shared" si="21"/>
        <v>2080</v>
      </c>
      <c r="N88" s="101">
        <f t="shared" si="21"/>
        <v>2500</v>
      </c>
    </row>
    <row r="89" spans="1:14" ht="15">
      <c r="A89" s="434"/>
      <c r="B89" s="435"/>
      <c r="C89" s="436"/>
      <c r="D89" s="413" t="s">
        <v>54</v>
      </c>
      <c r="E89" s="414"/>
      <c r="F89" s="414"/>
      <c r="G89" s="414"/>
      <c r="H89" s="102">
        <f t="shared" si="17"/>
        <v>100</v>
      </c>
      <c r="I89" s="102">
        <f t="shared" si="18"/>
        <v>128</v>
      </c>
      <c r="J89" s="102">
        <f t="shared" si="19"/>
        <v>155</v>
      </c>
      <c r="K89" s="102">
        <f t="shared" si="20"/>
        <v>130</v>
      </c>
      <c r="L89" s="101">
        <f t="shared" si="21"/>
        <v>177</v>
      </c>
      <c r="M89" s="102">
        <f t="shared" si="21"/>
        <v>262</v>
      </c>
      <c r="N89" s="101">
        <f t="shared" si="21"/>
        <v>300</v>
      </c>
    </row>
    <row r="90" spans="1:14" ht="15">
      <c r="A90" s="434"/>
      <c r="B90" s="435"/>
      <c r="C90" s="436"/>
      <c r="D90" s="413" t="s">
        <v>52</v>
      </c>
      <c r="E90" s="414"/>
      <c r="F90" s="414"/>
      <c r="G90" s="414"/>
      <c r="H90" s="102">
        <f t="shared" si="17"/>
        <v>183</v>
      </c>
      <c r="I90" s="102">
        <f t="shared" si="18"/>
        <v>180</v>
      </c>
      <c r="J90" s="102">
        <f t="shared" si="19"/>
        <v>177</v>
      </c>
      <c r="K90" s="102">
        <f t="shared" si="20"/>
        <v>172</v>
      </c>
      <c r="L90" s="101">
        <f t="shared" si="21"/>
        <v>202</v>
      </c>
      <c r="M90" s="102">
        <f t="shared" si="21"/>
        <v>221</v>
      </c>
      <c r="N90" s="101">
        <f t="shared" si="21"/>
        <v>240</v>
      </c>
    </row>
    <row r="91" spans="1:14" ht="15">
      <c r="A91" s="434"/>
      <c r="B91" s="435"/>
      <c r="C91" s="436"/>
      <c r="D91" s="413" t="s">
        <v>47</v>
      </c>
      <c r="E91" s="414"/>
      <c r="F91" s="414"/>
      <c r="G91" s="414"/>
      <c r="H91" s="102">
        <f t="shared" si="17"/>
        <v>591</v>
      </c>
      <c r="I91" s="102">
        <f t="shared" si="18"/>
        <v>594</v>
      </c>
      <c r="J91" s="102">
        <f t="shared" si="19"/>
        <v>597</v>
      </c>
      <c r="K91" s="102">
        <f t="shared" si="20"/>
        <v>600</v>
      </c>
      <c r="L91" s="101">
        <f t="shared" si="21"/>
        <v>594</v>
      </c>
      <c r="M91" s="102">
        <f t="shared" si="21"/>
        <v>597</v>
      </c>
      <c r="N91" s="101">
        <f t="shared" si="21"/>
        <v>600</v>
      </c>
    </row>
    <row r="92" spans="1:14" ht="15">
      <c r="A92" s="437"/>
      <c r="B92" s="438"/>
      <c r="C92" s="439"/>
      <c r="D92" s="413" t="s">
        <v>44</v>
      </c>
      <c r="E92" s="414"/>
      <c r="F92" s="414"/>
      <c r="G92" s="414"/>
      <c r="H92" s="102">
        <f t="shared" si="17"/>
        <v>129</v>
      </c>
      <c r="I92" s="102">
        <f t="shared" si="18"/>
        <v>122</v>
      </c>
      <c r="J92" s="102">
        <f t="shared" si="19"/>
        <v>122</v>
      </c>
      <c r="K92" s="102">
        <f t="shared" si="20"/>
        <v>122</v>
      </c>
      <c r="L92" s="101">
        <f t="shared" si="21"/>
        <v>136</v>
      </c>
      <c r="M92" s="102">
        <f t="shared" si="21"/>
        <v>143</v>
      </c>
      <c r="N92" s="101">
        <f t="shared" si="21"/>
        <v>150</v>
      </c>
    </row>
    <row r="93" spans="1:14" ht="45" customHeight="1">
      <c r="A93" s="465"/>
      <c r="B93" s="465"/>
      <c r="C93" s="465"/>
      <c r="D93" s="474" t="s">
        <v>75</v>
      </c>
      <c r="E93" s="475"/>
      <c r="F93" s="475"/>
      <c r="G93" s="476"/>
      <c r="H93" s="113" t="s">
        <v>87</v>
      </c>
      <c r="I93" s="113" t="s">
        <v>79</v>
      </c>
      <c r="J93" s="113" t="s">
        <v>80</v>
      </c>
      <c r="K93" s="113" t="s">
        <v>81</v>
      </c>
      <c r="L93" s="113" t="s">
        <v>83</v>
      </c>
      <c r="M93" s="113" t="s">
        <v>84</v>
      </c>
      <c r="N93" s="113" t="s">
        <v>85</v>
      </c>
    </row>
    <row r="94" spans="1:14" ht="29.25" customHeight="1">
      <c r="A94" s="465"/>
      <c r="B94" s="465"/>
      <c r="C94" s="465"/>
      <c r="D94" s="477"/>
      <c r="E94" s="478"/>
      <c r="F94" s="478"/>
      <c r="G94" s="479"/>
      <c r="H94" s="108">
        <v>1</v>
      </c>
      <c r="I94" s="108">
        <v>1</v>
      </c>
      <c r="J94" s="108">
        <v>1</v>
      </c>
      <c r="K94" s="108">
        <v>1</v>
      </c>
      <c r="L94" s="108">
        <v>1</v>
      </c>
      <c r="M94" s="108">
        <v>1</v>
      </c>
      <c r="N94" s="108">
        <v>1</v>
      </c>
    </row>
    <row r="95" spans="1:14" ht="15">
      <c r="A95" s="465"/>
      <c r="B95" s="465"/>
      <c r="C95" s="465"/>
      <c r="D95" s="414" t="s">
        <v>53</v>
      </c>
      <c r="E95" s="414"/>
      <c r="F95" s="414"/>
      <c r="G95" s="414"/>
      <c r="H95" s="109">
        <v>1</v>
      </c>
      <c r="I95" s="109">
        <v>1</v>
      </c>
      <c r="J95" s="109">
        <v>1</v>
      </c>
      <c r="K95" s="109">
        <v>1</v>
      </c>
      <c r="L95" s="109">
        <v>1</v>
      </c>
      <c r="M95" s="109">
        <v>1</v>
      </c>
      <c r="N95" s="109">
        <v>1</v>
      </c>
    </row>
    <row r="96" spans="1:14" ht="15">
      <c r="A96" s="465"/>
      <c r="B96" s="465"/>
      <c r="C96" s="465"/>
      <c r="D96" s="414" t="s">
        <v>49</v>
      </c>
      <c r="E96" s="414"/>
      <c r="F96" s="414"/>
      <c r="G96" s="414"/>
      <c r="H96" s="109">
        <v>1</v>
      </c>
      <c r="I96" s="109">
        <v>1</v>
      </c>
      <c r="J96" s="109">
        <v>1</v>
      </c>
      <c r="K96" s="109">
        <v>1</v>
      </c>
      <c r="L96" s="109">
        <v>1</v>
      </c>
      <c r="M96" s="109">
        <v>1</v>
      </c>
      <c r="N96" s="109">
        <v>1</v>
      </c>
    </row>
    <row r="97" spans="1:14" ht="15">
      <c r="A97" s="465"/>
      <c r="B97" s="465"/>
      <c r="C97" s="465"/>
      <c r="D97" s="412" t="s">
        <v>51</v>
      </c>
      <c r="E97" s="412"/>
      <c r="F97" s="412"/>
      <c r="G97" s="412"/>
      <c r="H97" s="109">
        <v>1</v>
      </c>
      <c r="I97" s="109">
        <v>1</v>
      </c>
      <c r="J97" s="109">
        <v>1</v>
      </c>
      <c r="K97" s="109">
        <v>1</v>
      </c>
      <c r="L97" s="109">
        <v>1</v>
      </c>
      <c r="M97" s="109">
        <v>1</v>
      </c>
      <c r="N97" s="109">
        <v>1</v>
      </c>
    </row>
    <row r="98" spans="1:14" ht="15">
      <c r="A98" s="465"/>
      <c r="B98" s="465"/>
      <c r="C98" s="465"/>
      <c r="D98" s="414" t="s">
        <v>50</v>
      </c>
      <c r="E98" s="414"/>
      <c r="F98" s="414"/>
      <c r="G98" s="414"/>
      <c r="H98" s="109">
        <v>1</v>
      </c>
      <c r="I98" s="109">
        <v>1</v>
      </c>
      <c r="J98" s="109">
        <v>1</v>
      </c>
      <c r="K98" s="109">
        <v>1</v>
      </c>
      <c r="L98" s="109">
        <v>1</v>
      </c>
      <c r="M98" s="109">
        <v>1</v>
      </c>
      <c r="N98" s="109">
        <v>1</v>
      </c>
    </row>
    <row r="99" spans="1:14" ht="15">
      <c r="A99" s="465"/>
      <c r="B99" s="465"/>
      <c r="C99" s="465"/>
      <c r="D99" s="414" t="s">
        <v>48</v>
      </c>
      <c r="E99" s="414"/>
      <c r="F99" s="414"/>
      <c r="G99" s="414"/>
      <c r="H99" s="109">
        <v>1</v>
      </c>
      <c r="I99" s="109">
        <v>1</v>
      </c>
      <c r="J99" s="109">
        <v>1</v>
      </c>
      <c r="K99" s="109">
        <v>1</v>
      </c>
      <c r="L99" s="109">
        <v>1</v>
      </c>
      <c r="M99" s="109">
        <v>1</v>
      </c>
      <c r="N99" s="109">
        <v>1</v>
      </c>
    </row>
    <row r="100" spans="1:14" ht="15">
      <c r="A100" s="465"/>
      <c r="B100" s="465"/>
      <c r="C100" s="465"/>
      <c r="D100" s="414" t="s">
        <v>54</v>
      </c>
      <c r="E100" s="414"/>
      <c r="F100" s="414"/>
      <c r="G100" s="414"/>
      <c r="H100" s="109">
        <v>1</v>
      </c>
      <c r="I100" s="109">
        <v>1</v>
      </c>
      <c r="J100" s="109">
        <v>1</v>
      </c>
      <c r="K100" s="109">
        <v>1</v>
      </c>
      <c r="L100" s="109">
        <v>1</v>
      </c>
      <c r="M100" s="109">
        <v>1</v>
      </c>
      <c r="N100" s="109">
        <v>1</v>
      </c>
    </row>
    <row r="101" spans="1:14" ht="15">
      <c r="A101" s="465"/>
      <c r="B101" s="465"/>
      <c r="C101" s="465"/>
      <c r="D101" s="414" t="s">
        <v>52</v>
      </c>
      <c r="E101" s="414"/>
      <c r="F101" s="414"/>
      <c r="G101" s="414"/>
      <c r="H101" s="109">
        <v>1</v>
      </c>
      <c r="I101" s="109">
        <v>1</v>
      </c>
      <c r="J101" s="109">
        <v>1</v>
      </c>
      <c r="K101" s="109">
        <v>1</v>
      </c>
      <c r="L101" s="109">
        <v>1</v>
      </c>
      <c r="M101" s="109">
        <v>1</v>
      </c>
      <c r="N101" s="109">
        <v>1</v>
      </c>
    </row>
    <row r="102" spans="1:14" ht="15">
      <c r="A102" s="465"/>
      <c r="B102" s="465"/>
      <c r="C102" s="465"/>
      <c r="D102" s="414" t="s">
        <v>47</v>
      </c>
      <c r="E102" s="414"/>
      <c r="F102" s="414"/>
      <c r="G102" s="414"/>
      <c r="H102" s="109">
        <v>1</v>
      </c>
      <c r="I102" s="109">
        <v>1</v>
      </c>
      <c r="J102" s="109">
        <v>1</v>
      </c>
      <c r="K102" s="109">
        <v>1</v>
      </c>
      <c r="L102" s="109">
        <v>1</v>
      </c>
      <c r="M102" s="109">
        <v>1</v>
      </c>
      <c r="N102" s="109">
        <v>1</v>
      </c>
    </row>
    <row r="103" spans="1:14" ht="15">
      <c r="A103" s="465"/>
      <c r="B103" s="465"/>
      <c r="C103" s="465"/>
      <c r="D103" s="414" t="s">
        <v>44</v>
      </c>
      <c r="E103" s="414"/>
      <c r="F103" s="414"/>
      <c r="G103" s="496"/>
      <c r="H103" s="109">
        <v>1</v>
      </c>
      <c r="I103" s="109">
        <v>1</v>
      </c>
      <c r="J103" s="109">
        <v>1</v>
      </c>
      <c r="K103" s="109">
        <v>1</v>
      </c>
      <c r="L103" s="109">
        <v>1</v>
      </c>
      <c r="M103" s="109">
        <v>1</v>
      </c>
      <c r="N103" s="109">
        <v>1</v>
      </c>
    </row>
  </sheetData>
  <sheetProtection password="C1BC" sheet="1"/>
  <mergeCells count="104">
    <mergeCell ref="D100:G100"/>
    <mergeCell ref="D101:G101"/>
    <mergeCell ref="D102:G102"/>
    <mergeCell ref="D103:G103"/>
    <mergeCell ref="D97:G97"/>
    <mergeCell ref="D98:G98"/>
    <mergeCell ref="D99:G99"/>
    <mergeCell ref="A19:C20"/>
    <mergeCell ref="A21:C21"/>
    <mergeCell ref="D43:G43"/>
    <mergeCell ref="D44:G44"/>
    <mergeCell ref="D47:G47"/>
    <mergeCell ref="G10:K10"/>
    <mergeCell ref="A16:C17"/>
    <mergeCell ref="A15:C15"/>
    <mergeCell ref="A22:C22"/>
    <mergeCell ref="A23:C23"/>
    <mergeCell ref="Q15:Q16"/>
    <mergeCell ref="D14:E14"/>
    <mergeCell ref="D42:G42"/>
    <mergeCell ref="D96:G96"/>
    <mergeCell ref="J15:L15"/>
    <mergeCell ref="M15:O15"/>
    <mergeCell ref="D39:G39"/>
    <mergeCell ref="D40:G40"/>
    <mergeCell ref="D95:G95"/>
    <mergeCell ref="D93:G94"/>
    <mergeCell ref="A93:C103"/>
    <mergeCell ref="A6:Q6"/>
    <mergeCell ref="A3:Q3"/>
    <mergeCell ref="A28:C28"/>
    <mergeCell ref="A29:C29"/>
    <mergeCell ref="D19:F19"/>
    <mergeCell ref="G19:I19"/>
    <mergeCell ref="J19:L19"/>
    <mergeCell ref="A24:C24"/>
    <mergeCell ref="A4:Q4"/>
    <mergeCell ref="A2:Q2"/>
    <mergeCell ref="N10:R10"/>
    <mergeCell ref="D34:G35"/>
    <mergeCell ref="A34:C35"/>
    <mergeCell ref="D15:F15"/>
    <mergeCell ref="A25:C25"/>
    <mergeCell ref="A26:C26"/>
    <mergeCell ref="A27:C27"/>
    <mergeCell ref="P15:P16"/>
    <mergeCell ref="K34:K35"/>
    <mergeCell ref="P19:P20"/>
    <mergeCell ref="Q19:Q20"/>
    <mergeCell ref="D46:G46"/>
    <mergeCell ref="D38:G38"/>
    <mergeCell ref="D36:G36"/>
    <mergeCell ref="D37:G37"/>
    <mergeCell ref="H34:H35"/>
    <mergeCell ref="I34:I35"/>
    <mergeCell ref="J34:J35"/>
    <mergeCell ref="I44:J44"/>
    <mergeCell ref="G15:I15"/>
    <mergeCell ref="A36:C66"/>
    <mergeCell ref="D48:G48"/>
    <mergeCell ref="D49:G49"/>
    <mergeCell ref="D50:G50"/>
    <mergeCell ref="D51:G51"/>
    <mergeCell ref="D52:G52"/>
    <mergeCell ref="D53:G53"/>
    <mergeCell ref="D54:G54"/>
    <mergeCell ref="D55:G55"/>
    <mergeCell ref="A69:C70"/>
    <mergeCell ref="D74:G74"/>
    <mergeCell ref="D75:G75"/>
    <mergeCell ref="D76:G76"/>
    <mergeCell ref="D77:G77"/>
    <mergeCell ref="D78:G78"/>
    <mergeCell ref="A72:C92"/>
    <mergeCell ref="A71:C71"/>
    <mergeCell ref="D91:G91"/>
    <mergeCell ref="D92:G92"/>
    <mergeCell ref="D80:G80"/>
    <mergeCell ref="D66:G66"/>
    <mergeCell ref="F45:G45"/>
    <mergeCell ref="D63:G63"/>
    <mergeCell ref="D64:G64"/>
    <mergeCell ref="D65:G65"/>
    <mergeCell ref="D57:G57"/>
    <mergeCell ref="D88:G88"/>
    <mergeCell ref="D89:G89"/>
    <mergeCell ref="D90:G90"/>
    <mergeCell ref="D58:G58"/>
    <mergeCell ref="D56:G56"/>
    <mergeCell ref="D67:G67"/>
    <mergeCell ref="D83:G83"/>
    <mergeCell ref="D84:G84"/>
    <mergeCell ref="D85:G85"/>
    <mergeCell ref="D72:G73"/>
    <mergeCell ref="D86:G86"/>
    <mergeCell ref="D87:G87"/>
    <mergeCell ref="D41:G41"/>
    <mergeCell ref="D59:G59"/>
    <mergeCell ref="D60:G60"/>
    <mergeCell ref="D61:G61"/>
    <mergeCell ref="D62:G62"/>
    <mergeCell ref="D79:G79"/>
    <mergeCell ref="D81:G81"/>
    <mergeCell ref="D82:G82"/>
  </mergeCells>
  <printOptions/>
  <pageMargins left="0.5" right="0.25" top="0.75" bottom="0.5" header="0.3" footer="0.3"/>
  <pageSetup horizontalDpi="600" verticalDpi="600" orientation="landscape" paperSize="9" scale="70" r:id="rId1"/>
  <rowBreaks count="3" manualBreakCount="3">
    <brk id="33" max="255" man="1"/>
    <brk id="70" max="16" man="1"/>
    <brk id="9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0"/>
  <sheetViews>
    <sheetView view="pageBreakPreview" zoomScale="80" zoomScaleSheetLayoutView="80" zoomScalePageLayoutView="0" workbookViewId="0" topLeftCell="A37">
      <selection activeCell="Q31" sqref="Q31"/>
    </sheetView>
  </sheetViews>
  <sheetFormatPr defaultColWidth="9.140625" defaultRowHeight="12.75"/>
  <cols>
    <col min="3" max="3" width="18.8515625" style="0" customWidth="1"/>
    <col min="4" max="4" width="8.00390625" style="49" customWidth="1"/>
    <col min="7" max="7" width="10.421875" style="49" customWidth="1"/>
    <col min="8" max="8" width="10.140625" style="0" customWidth="1"/>
    <col min="10" max="10" width="10.57421875" style="49" customWidth="1"/>
    <col min="13" max="13" width="9.140625" style="49" customWidth="1"/>
    <col min="14" max="14" width="10.140625" style="0" customWidth="1"/>
    <col min="16" max="16" width="13.421875" style="49" customWidth="1"/>
    <col min="17" max="17" width="20.57421875" style="61" customWidth="1"/>
  </cols>
  <sheetData>
    <row r="1" ht="15">
      <c r="P1" s="80" t="s">
        <v>186</v>
      </c>
    </row>
    <row r="2" spans="1:17" ht="15" customHeight="1">
      <c r="A2" s="457" t="s">
        <v>76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</row>
    <row r="3" spans="1:17" ht="15" customHeight="1">
      <c r="A3" s="467" t="s">
        <v>88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</row>
    <row r="4" spans="1:17" ht="15" customHeight="1">
      <c r="A4" s="467" t="s">
        <v>90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</row>
    <row r="5" spans="1:17" ht="1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5" customHeight="1">
      <c r="A6" s="466" t="s">
        <v>41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</row>
    <row r="8" spans="1:11" ht="15">
      <c r="A8" s="80" t="s">
        <v>32</v>
      </c>
      <c r="B8" s="45"/>
      <c r="C8" s="12"/>
      <c r="D8" s="12"/>
      <c r="E8" s="12"/>
      <c r="F8" s="12"/>
      <c r="G8" s="4"/>
      <c r="H8" s="4"/>
      <c r="I8" s="4"/>
      <c r="J8" s="4"/>
      <c r="K8" s="9"/>
    </row>
    <row r="9" spans="1:18" ht="12.75">
      <c r="A9" s="80" t="s">
        <v>33</v>
      </c>
      <c r="B9" s="45"/>
      <c r="C9" s="12"/>
      <c r="D9" s="12"/>
      <c r="E9" s="12"/>
      <c r="F9" s="12"/>
      <c r="G9" s="4"/>
      <c r="H9" s="4"/>
      <c r="I9" s="12"/>
      <c r="J9" s="12"/>
      <c r="K9" s="12"/>
      <c r="N9" s="4" t="s">
        <v>35</v>
      </c>
      <c r="O9" s="4"/>
      <c r="P9" s="12"/>
      <c r="Q9" s="12"/>
      <c r="R9" s="12"/>
    </row>
    <row r="10" spans="1:18" ht="12.75">
      <c r="A10" s="80" t="s">
        <v>34</v>
      </c>
      <c r="B10" s="45"/>
      <c r="C10" s="47"/>
      <c r="D10" s="47"/>
      <c r="E10" s="47"/>
      <c r="F10" s="12"/>
      <c r="G10" s="393"/>
      <c r="H10" s="393"/>
      <c r="I10" s="393"/>
      <c r="J10" s="393"/>
      <c r="K10" s="393"/>
      <c r="N10" s="393" t="s">
        <v>36</v>
      </c>
      <c r="O10" s="393"/>
      <c r="P10" s="393"/>
      <c r="Q10" s="393"/>
      <c r="R10" s="393"/>
    </row>
    <row r="11" spans="1:18" ht="12.75">
      <c r="A11" s="80" t="s">
        <v>184</v>
      </c>
      <c r="B11" s="45"/>
      <c r="C11" s="12"/>
      <c r="D11" s="12"/>
      <c r="E11" s="12"/>
      <c r="F11" s="27"/>
      <c r="G11" s="46"/>
      <c r="H11" s="1"/>
      <c r="I11" s="48"/>
      <c r="J11" s="48"/>
      <c r="K11" s="48"/>
      <c r="N11" s="46" t="s">
        <v>37</v>
      </c>
      <c r="O11" s="1"/>
      <c r="P11" s="48"/>
      <c r="Q11" s="48"/>
      <c r="R11" s="48"/>
    </row>
    <row r="12" spans="3:11" ht="15">
      <c r="C12" s="43"/>
      <c r="D12" s="43"/>
      <c r="E12" s="43"/>
      <c r="F12" s="27"/>
      <c r="G12" s="46"/>
      <c r="H12" s="1"/>
      <c r="I12" s="48"/>
      <c r="J12" s="48"/>
      <c r="K12" s="48"/>
    </row>
    <row r="13" spans="3:11" ht="15">
      <c r="C13" s="43"/>
      <c r="D13" s="43"/>
      <c r="E13" s="43"/>
      <c r="F13" s="27"/>
      <c r="G13" s="46"/>
      <c r="H13" s="1"/>
      <c r="I13" s="48"/>
      <c r="J13" s="48"/>
      <c r="K13" s="48"/>
    </row>
    <row r="14" spans="1:11" ht="26.25" customHeight="1">
      <c r="A14" s="45"/>
      <c r="C14" s="43"/>
      <c r="D14" s="473" t="s">
        <v>58</v>
      </c>
      <c r="E14" s="473"/>
      <c r="F14" s="27"/>
      <c r="G14" s="46"/>
      <c r="H14" s="1"/>
      <c r="I14" s="48"/>
      <c r="J14" s="48"/>
      <c r="K14" s="48"/>
    </row>
    <row r="15" spans="1:17" ht="15" customHeight="1">
      <c r="A15" s="538" t="s">
        <v>55</v>
      </c>
      <c r="B15" s="539"/>
      <c r="C15" s="540"/>
      <c r="D15" s="541" t="s">
        <v>0</v>
      </c>
      <c r="E15" s="541"/>
      <c r="F15" s="541"/>
      <c r="G15" s="541" t="s">
        <v>1</v>
      </c>
      <c r="H15" s="541"/>
      <c r="I15" s="541"/>
      <c r="J15" s="541" t="s">
        <v>2</v>
      </c>
      <c r="K15" s="541"/>
      <c r="L15" s="541"/>
      <c r="M15" s="541" t="s">
        <v>3</v>
      </c>
      <c r="N15" s="541"/>
      <c r="O15" s="541"/>
      <c r="P15" s="441" t="s">
        <v>45</v>
      </c>
      <c r="Q15" s="472" t="s">
        <v>46</v>
      </c>
    </row>
    <row r="16" spans="1:17" ht="24.75" customHeight="1">
      <c r="A16" s="486" t="s">
        <v>94</v>
      </c>
      <c r="B16" s="487"/>
      <c r="C16" s="488"/>
      <c r="D16" s="118" t="s">
        <v>43</v>
      </c>
      <c r="E16" s="118" t="s">
        <v>39</v>
      </c>
      <c r="F16" s="118" t="s">
        <v>38</v>
      </c>
      <c r="G16" s="118" t="s">
        <v>43</v>
      </c>
      <c r="H16" s="118" t="s">
        <v>39</v>
      </c>
      <c r="I16" s="118" t="s">
        <v>38</v>
      </c>
      <c r="J16" s="118" t="s">
        <v>43</v>
      </c>
      <c r="K16" s="118" t="s">
        <v>39</v>
      </c>
      <c r="L16" s="118" t="s">
        <v>38</v>
      </c>
      <c r="M16" s="118" t="s">
        <v>43</v>
      </c>
      <c r="N16" s="118" t="s">
        <v>39</v>
      </c>
      <c r="O16" s="118" t="s">
        <v>38</v>
      </c>
      <c r="P16" s="441"/>
      <c r="Q16" s="472"/>
    </row>
    <row r="17" spans="1:17" ht="12.75">
      <c r="A17" s="489"/>
      <c r="B17" s="490"/>
      <c r="C17" s="491"/>
      <c r="D17" s="94">
        <f aca="true" t="shared" si="0" ref="D17:Q17">SUM(D21:D23)</f>
        <v>32</v>
      </c>
      <c r="E17" s="94">
        <f t="shared" si="0"/>
        <v>335</v>
      </c>
      <c r="F17" s="94">
        <f t="shared" si="0"/>
        <v>367</v>
      </c>
      <c r="G17" s="94">
        <f t="shared" si="0"/>
        <v>39</v>
      </c>
      <c r="H17" s="94">
        <f t="shared" si="0"/>
        <v>260</v>
      </c>
      <c r="I17" s="94">
        <f t="shared" si="0"/>
        <v>299</v>
      </c>
      <c r="J17" s="94">
        <f t="shared" si="0"/>
        <v>41</v>
      </c>
      <c r="K17" s="94">
        <f t="shared" si="0"/>
        <v>270</v>
      </c>
      <c r="L17" s="94">
        <f t="shared" si="0"/>
        <v>311</v>
      </c>
      <c r="M17" s="94">
        <f t="shared" si="0"/>
        <v>41</v>
      </c>
      <c r="N17" s="94">
        <f t="shared" si="0"/>
        <v>262</v>
      </c>
      <c r="O17" s="94">
        <f t="shared" si="0"/>
        <v>303</v>
      </c>
      <c r="P17" s="94">
        <f t="shared" si="0"/>
        <v>1280</v>
      </c>
      <c r="Q17" s="94">
        <f t="shared" si="0"/>
        <v>488</v>
      </c>
    </row>
    <row r="18" spans="1:17" ht="13.5" thickBot="1">
      <c r="A18" s="64"/>
      <c r="B18" s="64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13.5" customHeight="1" thickBot="1">
      <c r="A19" s="480" t="s">
        <v>89</v>
      </c>
      <c r="B19" s="481"/>
      <c r="C19" s="482"/>
      <c r="D19" s="534" t="s">
        <v>0</v>
      </c>
      <c r="E19" s="498"/>
      <c r="F19" s="535"/>
      <c r="G19" s="497" t="s">
        <v>1</v>
      </c>
      <c r="H19" s="498"/>
      <c r="I19" s="535"/>
      <c r="J19" s="497" t="s">
        <v>2</v>
      </c>
      <c r="K19" s="498"/>
      <c r="L19" s="535"/>
      <c r="M19" s="497" t="s">
        <v>3</v>
      </c>
      <c r="N19" s="498"/>
      <c r="O19" s="499"/>
      <c r="P19" s="536" t="s">
        <v>45</v>
      </c>
      <c r="Q19" s="450" t="s">
        <v>46</v>
      </c>
    </row>
    <row r="20" spans="1:17" ht="26.25" thickBot="1">
      <c r="A20" s="483"/>
      <c r="B20" s="484"/>
      <c r="C20" s="485"/>
      <c r="D20" s="206" t="s">
        <v>43</v>
      </c>
      <c r="E20" s="207" t="s">
        <v>39</v>
      </c>
      <c r="F20" s="207" t="s">
        <v>38</v>
      </c>
      <c r="G20" s="207" t="s">
        <v>43</v>
      </c>
      <c r="H20" s="207" t="s">
        <v>39</v>
      </c>
      <c r="I20" s="207" t="s">
        <v>38</v>
      </c>
      <c r="J20" s="207" t="s">
        <v>43</v>
      </c>
      <c r="K20" s="207" t="s">
        <v>39</v>
      </c>
      <c r="L20" s="207" t="s">
        <v>38</v>
      </c>
      <c r="M20" s="207" t="s">
        <v>43</v>
      </c>
      <c r="N20" s="207" t="s">
        <v>39</v>
      </c>
      <c r="O20" s="207" t="s">
        <v>38</v>
      </c>
      <c r="P20" s="537"/>
      <c r="Q20" s="451"/>
    </row>
    <row r="21" spans="1:17" ht="27" customHeight="1">
      <c r="A21" s="464" t="s">
        <v>91</v>
      </c>
      <c r="B21" s="464"/>
      <c r="C21" s="464"/>
      <c r="D21" s="56">
        <v>20</v>
      </c>
      <c r="E21" s="54">
        <v>173</v>
      </c>
      <c r="F21" s="55">
        <f>D21+E21</f>
        <v>193</v>
      </c>
      <c r="G21" s="56">
        <v>20</v>
      </c>
      <c r="H21" s="54">
        <v>108</v>
      </c>
      <c r="I21" s="55">
        <f>G21+H21</f>
        <v>128</v>
      </c>
      <c r="J21" s="56">
        <v>20</v>
      </c>
      <c r="K21" s="54">
        <v>118</v>
      </c>
      <c r="L21" s="55">
        <f>J21+K21</f>
        <v>138</v>
      </c>
      <c r="M21" s="56">
        <v>20</v>
      </c>
      <c r="N21" s="54">
        <v>108</v>
      </c>
      <c r="O21" s="55">
        <f>M21+N21</f>
        <v>128</v>
      </c>
      <c r="P21" s="54">
        <f>F21+I21+L21+O21</f>
        <v>587</v>
      </c>
      <c r="Q21" s="111">
        <f>F21+G21+J21+M21</f>
        <v>253</v>
      </c>
    </row>
    <row r="22" spans="1:17" ht="27.75" customHeight="1">
      <c r="A22" s="464" t="s">
        <v>93</v>
      </c>
      <c r="B22" s="464"/>
      <c r="C22" s="464"/>
      <c r="D22" s="56">
        <v>0</v>
      </c>
      <c r="E22" s="54">
        <v>67</v>
      </c>
      <c r="F22" s="55">
        <f>D22+E22</f>
        <v>67</v>
      </c>
      <c r="G22" s="56">
        <v>7</v>
      </c>
      <c r="H22" s="54">
        <v>65</v>
      </c>
      <c r="I22" s="55">
        <f>G22+H22</f>
        <v>72</v>
      </c>
      <c r="J22" s="56">
        <v>9</v>
      </c>
      <c r="K22" s="54">
        <v>67</v>
      </c>
      <c r="L22" s="55">
        <f>J22+K22</f>
        <v>76</v>
      </c>
      <c r="M22" s="56">
        <v>7</v>
      </c>
      <c r="N22" s="54">
        <v>73</v>
      </c>
      <c r="O22" s="55">
        <f>M22+N22</f>
        <v>80</v>
      </c>
      <c r="P22" s="54">
        <f>F22+I22+L22+O22</f>
        <v>295</v>
      </c>
      <c r="Q22" s="111">
        <f>F22+G22+J22+M22</f>
        <v>90</v>
      </c>
    </row>
    <row r="23" spans="1:17" s="60" customFormat="1" ht="22.5" customHeight="1">
      <c r="A23" s="495" t="s">
        <v>92</v>
      </c>
      <c r="B23" s="495"/>
      <c r="C23" s="495"/>
      <c r="D23" s="59">
        <v>12</v>
      </c>
      <c r="E23" s="57">
        <v>95</v>
      </c>
      <c r="F23" s="58">
        <f>D23+E23</f>
        <v>107</v>
      </c>
      <c r="G23" s="59">
        <v>12</v>
      </c>
      <c r="H23" s="57">
        <v>87</v>
      </c>
      <c r="I23" s="58">
        <f>G23+H23</f>
        <v>99</v>
      </c>
      <c r="J23" s="59">
        <v>12</v>
      </c>
      <c r="K23" s="57">
        <v>85</v>
      </c>
      <c r="L23" s="58">
        <f>J23+K23</f>
        <v>97</v>
      </c>
      <c r="M23" s="59">
        <v>14</v>
      </c>
      <c r="N23" s="57">
        <v>81</v>
      </c>
      <c r="O23" s="58">
        <f>M23+N23</f>
        <v>95</v>
      </c>
      <c r="P23" s="57">
        <f>F23+I23+L23+O23</f>
        <v>398</v>
      </c>
      <c r="Q23" s="111">
        <f>F23+G23+J23+M23</f>
        <v>145</v>
      </c>
    </row>
    <row r="28" spans="1:11" ht="15">
      <c r="A28" s="460" t="s">
        <v>95</v>
      </c>
      <c r="B28" s="461"/>
      <c r="C28" s="461"/>
      <c r="D28" s="530" t="s">
        <v>61</v>
      </c>
      <c r="E28" s="530"/>
      <c r="F28" s="530"/>
      <c r="G28" s="531"/>
      <c r="H28" s="453" t="s">
        <v>38</v>
      </c>
      <c r="I28" s="453">
        <v>2011</v>
      </c>
      <c r="J28" s="453">
        <v>2012</v>
      </c>
      <c r="K28" s="453">
        <v>2013</v>
      </c>
    </row>
    <row r="29" spans="1:11" ht="21" customHeight="1">
      <c r="A29" s="462"/>
      <c r="B29" s="463"/>
      <c r="C29" s="463"/>
      <c r="D29" s="532"/>
      <c r="E29" s="532"/>
      <c r="F29" s="532"/>
      <c r="G29" s="533"/>
      <c r="H29" s="454"/>
      <c r="I29" s="454"/>
      <c r="J29" s="454"/>
      <c r="K29" s="454"/>
    </row>
    <row r="30" spans="1:11" ht="27" customHeight="1">
      <c r="A30" s="431" t="s">
        <v>56</v>
      </c>
      <c r="B30" s="432"/>
      <c r="C30" s="433"/>
      <c r="D30" s="509" t="s">
        <v>91</v>
      </c>
      <c r="E30" s="510"/>
      <c r="F30" s="510"/>
      <c r="G30" s="510"/>
      <c r="H30" s="51">
        <f>I30+J30+K30</f>
        <v>542</v>
      </c>
      <c r="I30" s="51">
        <v>127</v>
      </c>
      <c r="J30" s="51">
        <v>217</v>
      </c>
      <c r="K30" s="51">
        <v>198</v>
      </c>
    </row>
    <row r="31" spans="1:11" ht="30.75" customHeight="1">
      <c r="A31" s="434"/>
      <c r="B31" s="435"/>
      <c r="C31" s="436"/>
      <c r="D31" s="509" t="s">
        <v>93</v>
      </c>
      <c r="E31" s="510"/>
      <c r="F31" s="510"/>
      <c r="G31" s="510"/>
      <c r="H31" s="51">
        <f>I31+J31+K31</f>
        <v>276</v>
      </c>
      <c r="I31" s="51">
        <v>103</v>
      </c>
      <c r="J31" s="51">
        <v>80</v>
      </c>
      <c r="K31" s="51">
        <v>93</v>
      </c>
    </row>
    <row r="32" spans="1:11" ht="24.75" customHeight="1">
      <c r="A32" s="434"/>
      <c r="B32" s="435"/>
      <c r="C32" s="436"/>
      <c r="D32" s="511" t="s">
        <v>92</v>
      </c>
      <c r="E32" s="512"/>
      <c r="F32" s="512"/>
      <c r="G32" s="512"/>
      <c r="H32" s="51">
        <f>I32+J32+K32</f>
        <v>368</v>
      </c>
      <c r="I32" s="51">
        <v>122</v>
      </c>
      <c r="J32" s="51">
        <v>84</v>
      </c>
      <c r="K32" s="51">
        <v>162</v>
      </c>
    </row>
    <row r="33" spans="1:12" ht="15" customHeight="1">
      <c r="A33" s="434"/>
      <c r="B33" s="435"/>
      <c r="C33" s="436"/>
      <c r="D33" s="92"/>
      <c r="E33" s="92"/>
      <c r="F33" s="426" t="s">
        <v>82</v>
      </c>
      <c r="G33" s="427"/>
      <c r="H33" s="94">
        <f>SUM(H30:H32)</f>
        <v>1186</v>
      </c>
      <c r="I33" s="94">
        <f>SUM(I30:I32)</f>
        <v>352</v>
      </c>
      <c r="J33" s="94">
        <f>SUM(J30:J32)</f>
        <v>381</v>
      </c>
      <c r="K33" s="94">
        <f>SUM(K30:K32)</f>
        <v>453</v>
      </c>
      <c r="L33" s="45"/>
    </row>
    <row r="34" spans="1:11" ht="27.75" customHeight="1">
      <c r="A34" s="434"/>
      <c r="B34" s="435"/>
      <c r="C34" s="436"/>
      <c r="D34" s="452" t="s">
        <v>60</v>
      </c>
      <c r="E34" s="452"/>
      <c r="F34" s="452"/>
      <c r="G34" s="452"/>
      <c r="H34" s="82"/>
      <c r="I34" s="82"/>
      <c r="J34" s="82"/>
      <c r="K34" s="82"/>
    </row>
    <row r="35" spans="1:11" ht="15" customHeight="1">
      <c r="A35" s="434"/>
      <c r="B35" s="435"/>
      <c r="C35" s="436"/>
      <c r="D35" s="509" t="s">
        <v>91</v>
      </c>
      <c r="E35" s="510"/>
      <c r="F35" s="510"/>
      <c r="G35" s="510"/>
      <c r="H35" s="51">
        <v>0</v>
      </c>
      <c r="I35" s="51">
        <v>0</v>
      </c>
      <c r="J35" s="51">
        <v>0</v>
      </c>
      <c r="K35" s="51">
        <v>0</v>
      </c>
    </row>
    <row r="36" spans="1:11" ht="15" customHeight="1">
      <c r="A36" s="434"/>
      <c r="B36" s="435"/>
      <c r="C36" s="436"/>
      <c r="D36" s="509" t="s">
        <v>93</v>
      </c>
      <c r="E36" s="510"/>
      <c r="F36" s="510"/>
      <c r="G36" s="510"/>
      <c r="H36" s="51">
        <v>0</v>
      </c>
      <c r="I36" s="51">
        <v>0</v>
      </c>
      <c r="J36" s="51">
        <v>0</v>
      </c>
      <c r="K36" s="51">
        <v>0</v>
      </c>
    </row>
    <row r="37" spans="1:11" ht="15" customHeight="1">
      <c r="A37" s="434"/>
      <c r="B37" s="435"/>
      <c r="C37" s="436"/>
      <c r="D37" s="511" t="s">
        <v>92</v>
      </c>
      <c r="E37" s="512"/>
      <c r="F37" s="512"/>
      <c r="G37" s="512"/>
      <c r="H37" s="51">
        <v>0</v>
      </c>
      <c r="I37" s="51">
        <v>0</v>
      </c>
      <c r="J37" s="51">
        <v>0</v>
      </c>
      <c r="K37" s="51">
        <v>0</v>
      </c>
    </row>
    <row r="38" spans="1:11" ht="15" customHeight="1">
      <c r="A38" s="434"/>
      <c r="B38" s="435"/>
      <c r="C38" s="436"/>
      <c r="D38" s="415" t="s">
        <v>82</v>
      </c>
      <c r="E38" s="416"/>
      <c r="F38" s="416"/>
      <c r="G38" s="417"/>
      <c r="H38" s="94">
        <f>SUM(H35:H37)</f>
        <v>0</v>
      </c>
      <c r="I38" s="94">
        <f>SUM(I35:I37)</f>
        <v>0</v>
      </c>
      <c r="J38" s="95">
        <v>0</v>
      </c>
      <c r="K38" s="95">
        <v>0</v>
      </c>
    </row>
    <row r="39" spans="1:11" ht="38.25" customHeight="1">
      <c r="A39" s="434"/>
      <c r="B39" s="435"/>
      <c r="C39" s="436"/>
      <c r="D39" s="527" t="s">
        <v>62</v>
      </c>
      <c r="E39" s="528"/>
      <c r="F39" s="528"/>
      <c r="G39" s="529"/>
      <c r="H39" s="82">
        <v>0</v>
      </c>
      <c r="I39" s="82">
        <v>0</v>
      </c>
      <c r="J39" s="82">
        <v>0</v>
      </c>
      <c r="K39" s="82">
        <v>0</v>
      </c>
    </row>
    <row r="40" spans="1:11" ht="15" customHeight="1">
      <c r="A40" s="434"/>
      <c r="B40" s="435"/>
      <c r="C40" s="436"/>
      <c r="D40" s="509" t="s">
        <v>91</v>
      </c>
      <c r="E40" s="510"/>
      <c r="F40" s="510"/>
      <c r="G40" s="510"/>
      <c r="H40" s="51">
        <v>0</v>
      </c>
      <c r="I40" s="51">
        <v>0</v>
      </c>
      <c r="J40" s="51">
        <v>0</v>
      </c>
      <c r="K40" s="51">
        <v>0</v>
      </c>
    </row>
    <row r="41" spans="1:11" ht="15" customHeight="1">
      <c r="A41" s="434"/>
      <c r="B41" s="435"/>
      <c r="C41" s="436"/>
      <c r="D41" s="509" t="s">
        <v>93</v>
      </c>
      <c r="E41" s="510"/>
      <c r="F41" s="510"/>
      <c r="G41" s="510"/>
      <c r="H41" s="51">
        <v>0</v>
      </c>
      <c r="I41" s="51">
        <v>0</v>
      </c>
      <c r="J41" s="51">
        <v>0</v>
      </c>
      <c r="K41" s="51">
        <v>0</v>
      </c>
    </row>
    <row r="42" spans="1:11" ht="15" customHeight="1">
      <c r="A42" s="434"/>
      <c r="B42" s="435"/>
      <c r="C42" s="436"/>
      <c r="D42" s="511" t="s">
        <v>92</v>
      </c>
      <c r="E42" s="512"/>
      <c r="F42" s="512"/>
      <c r="G42" s="512"/>
      <c r="H42" s="51">
        <v>0</v>
      </c>
      <c r="I42" s="51">
        <v>0</v>
      </c>
      <c r="J42" s="51">
        <v>0</v>
      </c>
      <c r="K42" s="51">
        <v>0</v>
      </c>
    </row>
    <row r="43" spans="1:11" ht="15">
      <c r="A43" s="437"/>
      <c r="B43" s="438"/>
      <c r="C43" s="439"/>
      <c r="D43" s="418" t="s">
        <v>82</v>
      </c>
      <c r="E43" s="418"/>
      <c r="F43" s="418"/>
      <c r="G43" s="418"/>
      <c r="H43" s="105">
        <v>0</v>
      </c>
      <c r="I43" s="105">
        <v>0</v>
      </c>
      <c r="J43" s="105">
        <v>0</v>
      </c>
      <c r="K43" s="105">
        <v>0</v>
      </c>
    </row>
    <row r="45" spans="1:6" ht="15">
      <c r="A45" s="430"/>
      <c r="B45" s="430"/>
      <c r="C45" s="430"/>
      <c r="D45" s="208"/>
      <c r="E45" s="209"/>
      <c r="F45" s="209"/>
    </row>
    <row r="46" spans="1:6" ht="15">
      <c r="A46" s="430"/>
      <c r="B46" s="430"/>
      <c r="C46" s="430"/>
      <c r="D46" s="208"/>
      <c r="E46" s="209"/>
      <c r="F46" s="209"/>
    </row>
    <row r="47" spans="1:3" ht="15">
      <c r="A47" s="520" t="s">
        <v>71</v>
      </c>
      <c r="B47" s="520"/>
      <c r="C47" s="520"/>
    </row>
    <row r="48" spans="1:22" ht="26.25" customHeight="1">
      <c r="A48" s="500" t="s">
        <v>72</v>
      </c>
      <c r="B48" s="501"/>
      <c r="C48" s="502"/>
      <c r="D48" s="521" t="s">
        <v>73</v>
      </c>
      <c r="E48" s="522"/>
      <c r="F48" s="522"/>
      <c r="G48" s="523"/>
      <c r="H48" s="99" t="s">
        <v>78</v>
      </c>
      <c r="I48" s="99" t="s">
        <v>79</v>
      </c>
      <c r="J48" s="99" t="s">
        <v>80</v>
      </c>
      <c r="K48" s="99" t="s">
        <v>81</v>
      </c>
      <c r="L48" s="99" t="s">
        <v>83</v>
      </c>
      <c r="M48" s="100" t="s">
        <v>84</v>
      </c>
      <c r="N48" s="100" t="s">
        <v>85</v>
      </c>
      <c r="O48" s="85"/>
      <c r="P48" s="85"/>
      <c r="Q48" s="85"/>
      <c r="R48" s="85"/>
      <c r="S48" s="85"/>
      <c r="T48" s="85"/>
      <c r="U48" s="85"/>
      <c r="V48" s="86"/>
    </row>
    <row r="49" spans="1:22" ht="15" customHeight="1">
      <c r="A49" s="503"/>
      <c r="B49" s="504"/>
      <c r="C49" s="505"/>
      <c r="D49" s="524"/>
      <c r="E49" s="525"/>
      <c r="F49" s="525"/>
      <c r="G49" s="526"/>
      <c r="H49" s="95">
        <f aca="true" t="shared" si="1" ref="H49:N49">SUM(H50:H52)</f>
        <v>367</v>
      </c>
      <c r="I49" s="95">
        <f t="shared" si="1"/>
        <v>299</v>
      </c>
      <c r="J49" s="95">
        <f t="shared" si="1"/>
        <v>311</v>
      </c>
      <c r="K49" s="95">
        <f t="shared" si="1"/>
        <v>303</v>
      </c>
      <c r="L49" s="95">
        <f t="shared" si="1"/>
        <v>406</v>
      </c>
      <c r="M49" s="95">
        <f t="shared" si="1"/>
        <v>447</v>
      </c>
      <c r="N49" s="95">
        <f t="shared" si="1"/>
        <v>488</v>
      </c>
      <c r="O49" s="86"/>
      <c r="P49" s="87"/>
      <c r="Q49" s="88"/>
      <c r="R49" s="86"/>
      <c r="S49" s="86"/>
      <c r="T49" s="86"/>
      <c r="U49" s="86"/>
      <c r="V49" s="86"/>
    </row>
    <row r="50" spans="1:14" ht="33.75" customHeight="1">
      <c r="A50" s="503"/>
      <c r="B50" s="504"/>
      <c r="C50" s="505"/>
      <c r="D50" s="509" t="s">
        <v>91</v>
      </c>
      <c r="E50" s="510"/>
      <c r="F50" s="510"/>
      <c r="G50" s="510"/>
      <c r="H50" s="103">
        <f>F21</f>
        <v>193</v>
      </c>
      <c r="I50" s="103">
        <f>I21</f>
        <v>128</v>
      </c>
      <c r="J50" s="103">
        <f>L21</f>
        <v>138</v>
      </c>
      <c r="K50" s="103">
        <f>O21</f>
        <v>128</v>
      </c>
      <c r="L50" s="104">
        <f>F21+G21</f>
        <v>213</v>
      </c>
      <c r="M50" s="103">
        <f>F21+G21+J21</f>
        <v>233</v>
      </c>
      <c r="N50" s="104">
        <f>Q21</f>
        <v>253</v>
      </c>
    </row>
    <row r="51" spans="1:14" ht="36.75" customHeight="1">
      <c r="A51" s="503"/>
      <c r="B51" s="504"/>
      <c r="C51" s="505"/>
      <c r="D51" s="509" t="s">
        <v>93</v>
      </c>
      <c r="E51" s="510"/>
      <c r="F51" s="510"/>
      <c r="G51" s="510"/>
      <c r="H51" s="103">
        <f>F22</f>
        <v>67</v>
      </c>
      <c r="I51" s="103">
        <f>I22</f>
        <v>72</v>
      </c>
      <c r="J51" s="103">
        <f>L22</f>
        <v>76</v>
      </c>
      <c r="K51" s="103">
        <f>O22</f>
        <v>80</v>
      </c>
      <c r="L51" s="104">
        <f>F22+G22</f>
        <v>74</v>
      </c>
      <c r="M51" s="103">
        <f>F22+G22+J22</f>
        <v>83</v>
      </c>
      <c r="N51" s="104">
        <f>Q22</f>
        <v>90</v>
      </c>
    </row>
    <row r="52" spans="1:14" ht="27" customHeight="1">
      <c r="A52" s="503"/>
      <c r="B52" s="504"/>
      <c r="C52" s="505"/>
      <c r="D52" s="511" t="s">
        <v>92</v>
      </c>
      <c r="E52" s="512"/>
      <c r="F52" s="512"/>
      <c r="G52" s="512"/>
      <c r="H52" s="103">
        <f>F23</f>
        <v>107</v>
      </c>
      <c r="I52" s="103">
        <f>I23</f>
        <v>99</v>
      </c>
      <c r="J52" s="103">
        <f>L23</f>
        <v>97</v>
      </c>
      <c r="K52" s="103">
        <f>O23</f>
        <v>95</v>
      </c>
      <c r="L52" s="104">
        <f>F23+G23</f>
        <v>119</v>
      </c>
      <c r="M52" s="103">
        <f>F23+G23+J23</f>
        <v>131</v>
      </c>
      <c r="N52" s="104">
        <f>Q23</f>
        <v>145</v>
      </c>
    </row>
    <row r="53" spans="1:14" ht="38.25" customHeight="1">
      <c r="A53" s="503"/>
      <c r="B53" s="504"/>
      <c r="C53" s="505"/>
      <c r="D53" s="514" t="s">
        <v>74</v>
      </c>
      <c r="E53" s="515"/>
      <c r="F53" s="515"/>
      <c r="G53" s="516"/>
      <c r="H53" s="107">
        <f aca="true" t="shared" si="2" ref="H53:N53">SUM(H54:H56)</f>
        <v>367</v>
      </c>
      <c r="I53" s="107">
        <f t="shared" si="2"/>
        <v>299</v>
      </c>
      <c r="J53" s="107">
        <f t="shared" si="2"/>
        <v>311</v>
      </c>
      <c r="K53" s="107">
        <f t="shared" si="2"/>
        <v>303</v>
      </c>
      <c r="L53" s="107">
        <f t="shared" si="2"/>
        <v>406</v>
      </c>
      <c r="M53" s="107">
        <f t="shared" si="2"/>
        <v>447</v>
      </c>
      <c r="N53" s="107">
        <f t="shared" si="2"/>
        <v>488</v>
      </c>
    </row>
    <row r="54" spans="1:14" ht="30.75" customHeight="1">
      <c r="A54" s="503"/>
      <c r="B54" s="504"/>
      <c r="C54" s="505"/>
      <c r="D54" s="509" t="s">
        <v>91</v>
      </c>
      <c r="E54" s="510"/>
      <c r="F54" s="510"/>
      <c r="G54" s="510"/>
      <c r="H54" s="102">
        <f>F21</f>
        <v>193</v>
      </c>
      <c r="I54" s="102">
        <f>I21</f>
        <v>128</v>
      </c>
      <c r="J54" s="102">
        <f>L21</f>
        <v>138</v>
      </c>
      <c r="K54" s="102">
        <f>O21</f>
        <v>128</v>
      </c>
      <c r="L54" s="101">
        <f>L50</f>
        <v>213</v>
      </c>
      <c r="M54" s="102">
        <f>M50</f>
        <v>233</v>
      </c>
      <c r="N54" s="101">
        <f>N50</f>
        <v>253</v>
      </c>
    </row>
    <row r="55" spans="1:14" ht="28.5" customHeight="1">
      <c r="A55" s="503"/>
      <c r="B55" s="504"/>
      <c r="C55" s="505"/>
      <c r="D55" s="509" t="s">
        <v>93</v>
      </c>
      <c r="E55" s="510"/>
      <c r="F55" s="510"/>
      <c r="G55" s="510"/>
      <c r="H55" s="102">
        <f>F22</f>
        <v>67</v>
      </c>
      <c r="I55" s="102">
        <f>I22</f>
        <v>72</v>
      </c>
      <c r="J55" s="102">
        <f>L22</f>
        <v>76</v>
      </c>
      <c r="K55" s="102">
        <f>O22</f>
        <v>80</v>
      </c>
      <c r="L55" s="101">
        <f aca="true" t="shared" si="3" ref="L55:N56">L51</f>
        <v>74</v>
      </c>
      <c r="M55" s="102">
        <f t="shared" si="3"/>
        <v>83</v>
      </c>
      <c r="N55" s="101">
        <f t="shared" si="3"/>
        <v>90</v>
      </c>
    </row>
    <row r="56" spans="1:14" ht="18.75" customHeight="1">
      <c r="A56" s="503"/>
      <c r="B56" s="504"/>
      <c r="C56" s="505"/>
      <c r="D56" s="511" t="s">
        <v>92</v>
      </c>
      <c r="E56" s="512"/>
      <c r="F56" s="512"/>
      <c r="G56" s="512"/>
      <c r="H56" s="102">
        <f>F23</f>
        <v>107</v>
      </c>
      <c r="I56" s="102">
        <f>I23</f>
        <v>99</v>
      </c>
      <c r="J56" s="102">
        <f>L23</f>
        <v>97</v>
      </c>
      <c r="K56" s="102">
        <f>O23</f>
        <v>95</v>
      </c>
      <c r="L56" s="101">
        <f t="shared" si="3"/>
        <v>119</v>
      </c>
      <c r="M56" s="102">
        <f t="shared" si="3"/>
        <v>131</v>
      </c>
      <c r="N56" s="101">
        <f t="shared" si="3"/>
        <v>145</v>
      </c>
    </row>
    <row r="57" spans="1:14" ht="54.75" customHeight="1">
      <c r="A57" s="503"/>
      <c r="B57" s="504"/>
      <c r="C57" s="505"/>
      <c r="D57" s="517" t="s">
        <v>75</v>
      </c>
      <c r="E57" s="518"/>
      <c r="F57" s="518"/>
      <c r="G57" s="519"/>
      <c r="H57" s="108">
        <v>1</v>
      </c>
      <c r="I57" s="108">
        <v>1</v>
      </c>
      <c r="J57" s="108">
        <v>1</v>
      </c>
      <c r="K57" s="108">
        <v>1</v>
      </c>
      <c r="L57" s="108">
        <v>1</v>
      </c>
      <c r="M57" s="108">
        <v>1</v>
      </c>
      <c r="N57" s="108">
        <v>1</v>
      </c>
    </row>
    <row r="58" spans="1:14" ht="15">
      <c r="A58" s="503"/>
      <c r="B58" s="504"/>
      <c r="C58" s="505"/>
      <c r="D58" s="509" t="s">
        <v>91</v>
      </c>
      <c r="E58" s="510"/>
      <c r="F58" s="510"/>
      <c r="G58" s="510"/>
      <c r="H58" s="109">
        <v>1</v>
      </c>
      <c r="I58" s="109">
        <v>1</v>
      </c>
      <c r="J58" s="109">
        <v>1</v>
      </c>
      <c r="K58" s="109">
        <v>1</v>
      </c>
      <c r="L58" s="109">
        <v>1</v>
      </c>
      <c r="M58" s="109">
        <v>1</v>
      </c>
      <c r="N58" s="109">
        <v>1</v>
      </c>
    </row>
    <row r="59" spans="1:14" ht="15">
      <c r="A59" s="503"/>
      <c r="B59" s="504"/>
      <c r="C59" s="505"/>
      <c r="D59" s="509" t="s">
        <v>93</v>
      </c>
      <c r="E59" s="510"/>
      <c r="F59" s="510"/>
      <c r="G59" s="510"/>
      <c r="H59" s="109">
        <v>1</v>
      </c>
      <c r="I59" s="109">
        <v>1</v>
      </c>
      <c r="J59" s="109">
        <v>1</v>
      </c>
      <c r="K59" s="109">
        <v>1</v>
      </c>
      <c r="L59" s="109">
        <v>1</v>
      </c>
      <c r="M59" s="109">
        <v>1</v>
      </c>
      <c r="N59" s="109">
        <v>1</v>
      </c>
    </row>
    <row r="60" spans="1:14" ht="15">
      <c r="A60" s="506"/>
      <c r="B60" s="507"/>
      <c r="C60" s="508"/>
      <c r="D60" s="511" t="s">
        <v>92</v>
      </c>
      <c r="E60" s="512"/>
      <c r="F60" s="512"/>
      <c r="G60" s="513"/>
      <c r="H60" s="109">
        <v>1</v>
      </c>
      <c r="I60" s="109">
        <v>1</v>
      </c>
      <c r="J60" s="109">
        <v>1</v>
      </c>
      <c r="K60" s="109">
        <v>1</v>
      </c>
      <c r="L60" s="109">
        <v>1</v>
      </c>
      <c r="M60" s="109">
        <v>1</v>
      </c>
      <c r="N60" s="109">
        <v>1</v>
      </c>
    </row>
  </sheetData>
  <sheetProtection password="C1BC" sheet="1"/>
  <mergeCells count="61">
    <mergeCell ref="G15:I15"/>
    <mergeCell ref="J15:L15"/>
    <mergeCell ref="M15:O15"/>
    <mergeCell ref="P15:P16"/>
    <mergeCell ref="A2:Q2"/>
    <mergeCell ref="A4:Q4"/>
    <mergeCell ref="A6:Q6"/>
    <mergeCell ref="G10:K10"/>
    <mergeCell ref="N10:R10"/>
    <mergeCell ref="D14:E14"/>
    <mergeCell ref="Q15:Q16"/>
    <mergeCell ref="A16:C17"/>
    <mergeCell ref="A19:C20"/>
    <mergeCell ref="D19:F19"/>
    <mergeCell ref="G19:I19"/>
    <mergeCell ref="J19:L19"/>
    <mergeCell ref="P19:P20"/>
    <mergeCell ref="Q19:Q20"/>
    <mergeCell ref="A15:C15"/>
    <mergeCell ref="D15:F15"/>
    <mergeCell ref="A28:C29"/>
    <mergeCell ref="D28:G29"/>
    <mergeCell ref="H28:H29"/>
    <mergeCell ref="A21:C21"/>
    <mergeCell ref="A22:C22"/>
    <mergeCell ref="A23:C23"/>
    <mergeCell ref="F33:G33"/>
    <mergeCell ref="D34:G34"/>
    <mergeCell ref="I28:I29"/>
    <mergeCell ref="J28:J29"/>
    <mergeCell ref="K28:K29"/>
    <mergeCell ref="D30:G30"/>
    <mergeCell ref="D31:G31"/>
    <mergeCell ref="D32:G32"/>
    <mergeCell ref="D41:G41"/>
    <mergeCell ref="D42:G42"/>
    <mergeCell ref="D38:G38"/>
    <mergeCell ref="D39:G39"/>
    <mergeCell ref="D40:G40"/>
    <mergeCell ref="D35:G35"/>
    <mergeCell ref="D36:G36"/>
    <mergeCell ref="D37:G37"/>
    <mergeCell ref="D56:G56"/>
    <mergeCell ref="D57:G57"/>
    <mergeCell ref="D43:G43"/>
    <mergeCell ref="A45:C46"/>
    <mergeCell ref="A47:C47"/>
    <mergeCell ref="D48:G49"/>
    <mergeCell ref="D50:G50"/>
    <mergeCell ref="D51:G51"/>
    <mergeCell ref="D52:G52"/>
    <mergeCell ref="A3:Q3"/>
    <mergeCell ref="A30:C43"/>
    <mergeCell ref="M19:O19"/>
    <mergeCell ref="A48:C60"/>
    <mergeCell ref="D58:G58"/>
    <mergeCell ref="D59:G59"/>
    <mergeCell ref="D60:G60"/>
    <mergeCell ref="D53:G53"/>
    <mergeCell ref="D54:G54"/>
    <mergeCell ref="D55:G55"/>
  </mergeCells>
  <printOptions/>
  <pageMargins left="0.5" right="0.5" top="0.75" bottom="0.5" header="0.3" footer="0.3"/>
  <pageSetup horizontalDpi="600" verticalDpi="600" orientation="landscape" paperSize="9" scale="70" r:id="rId1"/>
  <rowBreaks count="2" manualBreakCount="2">
    <brk id="27" max="255" man="1"/>
    <brk id="4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26"/>
  <sheetViews>
    <sheetView view="pageBreakPreview" zoomScale="80" zoomScaleSheetLayoutView="80" zoomScalePageLayoutView="0" workbookViewId="0" topLeftCell="A1">
      <selection activeCell="H10" sqref="H10:L10"/>
    </sheetView>
  </sheetViews>
  <sheetFormatPr defaultColWidth="9.140625" defaultRowHeight="12.75"/>
  <cols>
    <col min="3" max="3" width="18.8515625" style="0" customWidth="1"/>
    <col min="4" max="4" width="45.7109375" style="0" customWidth="1"/>
    <col min="5" max="5" width="8.00390625" style="49" customWidth="1"/>
    <col min="7" max="7" width="9.140625" style="110" customWidth="1"/>
    <col min="8" max="8" width="10.421875" style="49" customWidth="1"/>
    <col min="9" max="9" width="10.140625" style="0" customWidth="1"/>
    <col min="10" max="10" width="9.140625" style="110" customWidth="1"/>
    <col min="11" max="11" width="10.57421875" style="49" customWidth="1"/>
    <col min="13" max="13" width="9.140625" style="110" customWidth="1"/>
    <col min="14" max="14" width="9.140625" style="49" customWidth="1"/>
    <col min="15" max="15" width="10.140625" style="0" customWidth="1"/>
    <col min="16" max="16" width="9.140625" style="110" customWidth="1"/>
    <col min="17" max="17" width="13.421875" style="49" hidden="1" customWidth="1"/>
    <col min="18" max="18" width="16.421875" style="81" customWidth="1"/>
  </cols>
  <sheetData>
    <row r="1" ht="15">
      <c r="Q1" s="80" t="s">
        <v>77</v>
      </c>
    </row>
    <row r="2" spans="1:18" ht="15" customHeight="1">
      <c r="A2" s="457" t="s">
        <v>76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</row>
    <row r="3" spans="1:18" ht="15" customHeight="1">
      <c r="A3" s="467" t="s">
        <v>88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</row>
    <row r="4" spans="1:18" ht="15" customHeight="1">
      <c r="A4" s="467" t="s">
        <v>96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</row>
    <row r="5" spans="1:18" ht="15" customHeight="1">
      <c r="A5" s="50"/>
      <c r="B5" s="50"/>
      <c r="C5" s="50"/>
      <c r="D5" s="50"/>
      <c r="E5" s="50"/>
      <c r="F5" s="50"/>
      <c r="H5" s="50"/>
      <c r="I5" s="50"/>
      <c r="K5" s="50"/>
      <c r="L5" s="50"/>
      <c r="N5" s="50"/>
      <c r="O5" s="50"/>
      <c r="Q5" s="50"/>
      <c r="R5" s="50"/>
    </row>
    <row r="6" spans="1:18" ht="15" customHeight="1">
      <c r="A6" s="466" t="s">
        <v>41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</row>
    <row r="8" spans="1:12" ht="15">
      <c r="A8" s="80" t="s">
        <v>32</v>
      </c>
      <c r="B8" s="45"/>
      <c r="C8" s="12"/>
      <c r="D8" s="12"/>
      <c r="E8" s="12"/>
      <c r="F8" s="12"/>
      <c r="G8" s="8"/>
      <c r="H8" s="4"/>
      <c r="I8" s="4"/>
      <c r="J8" s="42"/>
      <c r="K8" s="4"/>
      <c r="L8" s="9"/>
    </row>
    <row r="9" spans="1:19" ht="12.75">
      <c r="A9" s="80" t="s">
        <v>33</v>
      </c>
      <c r="B9" s="45"/>
      <c r="C9" s="12"/>
      <c r="D9" s="12"/>
      <c r="E9" s="12"/>
      <c r="F9" s="12"/>
      <c r="G9" s="8"/>
      <c r="H9" s="4"/>
      <c r="I9" s="4"/>
      <c r="J9" s="8"/>
      <c r="K9" s="12"/>
      <c r="L9" s="12"/>
      <c r="M9" s="4" t="s">
        <v>35</v>
      </c>
      <c r="O9" s="4"/>
      <c r="P9" s="42"/>
      <c r="Q9" s="12"/>
      <c r="R9" s="63"/>
      <c r="S9" s="12"/>
    </row>
    <row r="10" spans="1:19" ht="12.75">
      <c r="A10" s="80" t="s">
        <v>34</v>
      </c>
      <c r="B10" s="45"/>
      <c r="C10" s="47"/>
      <c r="D10" s="47"/>
      <c r="E10" s="47"/>
      <c r="F10" s="47"/>
      <c r="G10" s="8"/>
      <c r="H10" s="393"/>
      <c r="I10" s="393"/>
      <c r="J10" s="393"/>
      <c r="K10" s="393"/>
      <c r="L10" s="393"/>
      <c r="M10" s="80" t="s">
        <v>36</v>
      </c>
      <c r="O10" s="47"/>
      <c r="P10" s="47"/>
      <c r="Q10" s="47"/>
      <c r="R10" s="47"/>
      <c r="S10" s="47"/>
    </row>
    <row r="11" spans="1:19" ht="12.75">
      <c r="A11" s="80" t="s">
        <v>184</v>
      </c>
      <c r="B11" s="45"/>
      <c r="C11" s="12"/>
      <c r="D11" s="12"/>
      <c r="E11" s="12"/>
      <c r="F11" s="12"/>
      <c r="G11" s="213"/>
      <c r="H11" s="46"/>
      <c r="I11" s="1"/>
      <c r="J11" s="215"/>
      <c r="K11" s="48"/>
      <c r="L11" s="48"/>
      <c r="M11" s="80" t="s">
        <v>37</v>
      </c>
      <c r="O11" s="46"/>
      <c r="P11" s="217"/>
      <c r="Q11" s="48"/>
      <c r="R11" s="219"/>
      <c r="S11" s="48"/>
    </row>
    <row r="12" spans="3:12" ht="15">
      <c r="C12" s="43"/>
      <c r="D12" s="43"/>
      <c r="E12" s="43"/>
      <c r="F12" s="43"/>
      <c r="G12" s="213"/>
      <c r="H12" s="46"/>
      <c r="I12" s="1"/>
      <c r="J12" s="215"/>
      <c r="K12" s="48"/>
      <c r="L12" s="48"/>
    </row>
    <row r="13" spans="3:12" ht="15">
      <c r="C13" s="43"/>
      <c r="D13" s="43"/>
      <c r="E13" s="43"/>
      <c r="F13" s="43"/>
      <c r="G13" s="213"/>
      <c r="H13" s="46"/>
      <c r="I13" s="1"/>
      <c r="J13" s="215"/>
      <c r="K13" s="48"/>
      <c r="L13" s="48"/>
    </row>
    <row r="14" spans="1:12" ht="26.25" customHeight="1">
      <c r="A14" s="45"/>
      <c r="C14" s="43"/>
      <c r="D14" s="43"/>
      <c r="E14" s="473"/>
      <c r="F14" s="473"/>
      <c r="G14" s="213"/>
      <c r="H14" s="46"/>
      <c r="I14" s="1"/>
      <c r="J14" s="215"/>
      <c r="K14" s="48"/>
      <c r="L14" s="48"/>
    </row>
    <row r="15" spans="1:18" ht="15" customHeight="1">
      <c r="A15" s="575" t="s">
        <v>55</v>
      </c>
      <c r="B15" s="575"/>
      <c r="C15" s="575"/>
      <c r="D15" s="573" t="s">
        <v>132</v>
      </c>
      <c r="E15" s="541" t="s">
        <v>0</v>
      </c>
      <c r="F15" s="541"/>
      <c r="G15" s="541"/>
      <c r="H15" s="541" t="s">
        <v>1</v>
      </c>
      <c r="I15" s="541"/>
      <c r="J15" s="541"/>
      <c r="K15" s="541" t="s">
        <v>2</v>
      </c>
      <c r="L15" s="541"/>
      <c r="M15" s="541"/>
      <c r="N15" s="541" t="s">
        <v>3</v>
      </c>
      <c r="O15" s="541"/>
      <c r="P15" s="541"/>
      <c r="Q15" s="441" t="s">
        <v>45</v>
      </c>
      <c r="R15" s="472" t="s">
        <v>289</v>
      </c>
    </row>
    <row r="16" spans="1:18" ht="24.75" customHeight="1">
      <c r="A16" s="575"/>
      <c r="B16" s="575"/>
      <c r="C16" s="575"/>
      <c r="D16" s="574"/>
      <c r="E16" s="118" t="s">
        <v>43</v>
      </c>
      <c r="F16" s="118" t="s">
        <v>39</v>
      </c>
      <c r="G16" s="118" t="s">
        <v>38</v>
      </c>
      <c r="H16" s="118" t="s">
        <v>43</v>
      </c>
      <c r="I16" s="118" t="s">
        <v>39</v>
      </c>
      <c r="J16" s="118" t="s">
        <v>38</v>
      </c>
      <c r="K16" s="118" t="s">
        <v>43</v>
      </c>
      <c r="L16" s="118" t="s">
        <v>39</v>
      </c>
      <c r="M16" s="118" t="s">
        <v>38</v>
      </c>
      <c r="N16" s="118" t="s">
        <v>43</v>
      </c>
      <c r="O16" s="118" t="s">
        <v>39</v>
      </c>
      <c r="P16" s="118" t="s">
        <v>38</v>
      </c>
      <c r="Q16" s="441"/>
      <c r="R16" s="472"/>
    </row>
    <row r="17" spans="1:18" ht="48" customHeight="1">
      <c r="A17" s="582" t="s">
        <v>130</v>
      </c>
      <c r="B17" s="583"/>
      <c r="C17" s="584"/>
      <c r="D17" s="225" t="s">
        <v>150</v>
      </c>
      <c r="E17" s="262">
        <f>E24+E61+E76</f>
        <v>2348</v>
      </c>
      <c r="F17" s="262">
        <f aca="true" t="shared" si="0" ref="F17:R17">F24+F61+F76</f>
        <v>72</v>
      </c>
      <c r="G17" s="262">
        <f t="shared" si="0"/>
        <v>2420</v>
      </c>
      <c r="H17" s="262">
        <f t="shared" si="0"/>
        <v>2336</v>
      </c>
      <c r="I17" s="262">
        <f t="shared" si="0"/>
        <v>0</v>
      </c>
      <c r="J17" s="262">
        <f t="shared" si="0"/>
        <v>2336</v>
      </c>
      <c r="K17" s="262">
        <f t="shared" si="0"/>
        <v>2345</v>
      </c>
      <c r="L17" s="262">
        <f t="shared" si="0"/>
        <v>0</v>
      </c>
      <c r="M17" s="262">
        <f t="shared" si="0"/>
        <v>2345</v>
      </c>
      <c r="N17" s="262">
        <f t="shared" si="0"/>
        <v>2338</v>
      </c>
      <c r="O17" s="262">
        <f t="shared" si="0"/>
        <v>0</v>
      </c>
      <c r="P17" s="262">
        <f t="shared" si="0"/>
        <v>2338</v>
      </c>
      <c r="Q17" s="262">
        <f t="shared" si="0"/>
        <v>174</v>
      </c>
      <c r="R17" s="262">
        <f t="shared" si="0"/>
        <v>9439</v>
      </c>
    </row>
    <row r="18" spans="1:19" ht="12.75">
      <c r="A18" s="585"/>
      <c r="B18" s="586"/>
      <c r="C18" s="587"/>
      <c r="D18" s="225" t="s">
        <v>151</v>
      </c>
      <c r="E18" s="262">
        <f>E71</f>
        <v>39</v>
      </c>
      <c r="F18" s="262">
        <f aca="true" t="shared" si="1" ref="F18:R18">F71</f>
        <v>0</v>
      </c>
      <c r="G18" s="262">
        <f t="shared" si="1"/>
        <v>39</v>
      </c>
      <c r="H18" s="262">
        <f t="shared" si="1"/>
        <v>38</v>
      </c>
      <c r="I18" s="262">
        <f t="shared" si="1"/>
        <v>0</v>
      </c>
      <c r="J18" s="262">
        <f t="shared" si="1"/>
        <v>38</v>
      </c>
      <c r="K18" s="262">
        <f t="shared" si="1"/>
        <v>38</v>
      </c>
      <c r="L18" s="262">
        <f t="shared" si="1"/>
        <v>0</v>
      </c>
      <c r="M18" s="262">
        <f t="shared" si="1"/>
        <v>38</v>
      </c>
      <c r="N18" s="262">
        <f t="shared" si="1"/>
        <v>38</v>
      </c>
      <c r="O18" s="262">
        <f t="shared" si="1"/>
        <v>0</v>
      </c>
      <c r="P18" s="262">
        <f t="shared" si="1"/>
        <v>38</v>
      </c>
      <c r="Q18" s="262">
        <f t="shared" si="1"/>
        <v>0</v>
      </c>
      <c r="R18" s="262">
        <f t="shared" si="1"/>
        <v>153</v>
      </c>
      <c r="S18" s="390">
        <f>9439+153</f>
        <v>9592</v>
      </c>
    </row>
    <row r="19" spans="1:18" ht="12.75">
      <c r="A19" s="585"/>
      <c r="B19" s="586"/>
      <c r="C19" s="587"/>
      <c r="D19" s="225" t="s">
        <v>152</v>
      </c>
      <c r="E19" s="262">
        <f>E84</f>
        <v>15000</v>
      </c>
      <c r="F19" s="262"/>
      <c r="G19" s="262">
        <f>G84</f>
        <v>15000</v>
      </c>
      <c r="H19" s="262">
        <f>H84</f>
        <v>15000</v>
      </c>
      <c r="I19" s="262"/>
      <c r="J19" s="262">
        <f>J84</f>
        <v>15000</v>
      </c>
      <c r="K19" s="262">
        <f>K84</f>
        <v>15000</v>
      </c>
      <c r="L19" s="262"/>
      <c r="M19" s="262">
        <f>M84</f>
        <v>15000</v>
      </c>
      <c r="N19" s="262">
        <f>N84</f>
        <v>15000</v>
      </c>
      <c r="O19" s="262"/>
      <c r="P19" s="262">
        <f>P84</f>
        <v>15000</v>
      </c>
      <c r="Q19" s="262">
        <f>Q84</f>
        <v>0</v>
      </c>
      <c r="R19" s="262">
        <f>R84</f>
        <v>60000</v>
      </c>
    </row>
    <row r="20" spans="1:18" ht="12.75">
      <c r="A20" s="588"/>
      <c r="B20" s="589"/>
      <c r="C20" s="590"/>
      <c r="D20" s="226" t="s">
        <v>38</v>
      </c>
      <c r="E20" s="262">
        <f>SUM(E17:E19)</f>
        <v>17387</v>
      </c>
      <c r="F20" s="262">
        <f aca="true" t="shared" si="2" ref="F20:R20">SUM(F17:F19)</f>
        <v>72</v>
      </c>
      <c r="G20" s="262">
        <f t="shared" si="2"/>
        <v>17459</v>
      </c>
      <c r="H20" s="262">
        <f t="shared" si="2"/>
        <v>17374</v>
      </c>
      <c r="I20" s="262">
        <f t="shared" si="2"/>
        <v>0</v>
      </c>
      <c r="J20" s="262">
        <f t="shared" si="2"/>
        <v>17374</v>
      </c>
      <c r="K20" s="262">
        <f t="shared" si="2"/>
        <v>17383</v>
      </c>
      <c r="L20" s="262">
        <f t="shared" si="2"/>
        <v>0</v>
      </c>
      <c r="M20" s="262">
        <f t="shared" si="2"/>
        <v>17383</v>
      </c>
      <c r="N20" s="262">
        <f t="shared" si="2"/>
        <v>17376</v>
      </c>
      <c r="O20" s="262">
        <f t="shared" si="2"/>
        <v>0</v>
      </c>
      <c r="P20" s="262">
        <f t="shared" si="2"/>
        <v>17376</v>
      </c>
      <c r="Q20" s="262">
        <f t="shared" si="2"/>
        <v>174</v>
      </c>
      <c r="R20" s="262">
        <f t="shared" si="2"/>
        <v>69592</v>
      </c>
    </row>
    <row r="21" spans="1:18" ht="13.5" thickBot="1">
      <c r="A21" s="64"/>
      <c r="B21" s="64"/>
      <c r="C21" s="64"/>
      <c r="D21" s="64"/>
      <c r="E21" s="65"/>
      <c r="F21" s="65"/>
      <c r="G21" s="210"/>
      <c r="H21" s="65"/>
      <c r="I21" s="65"/>
      <c r="J21" s="210"/>
      <c r="K21" s="65"/>
      <c r="L21" s="65"/>
      <c r="M21" s="210"/>
      <c r="N21" s="65"/>
      <c r="O21" s="65"/>
      <c r="P21" s="210"/>
      <c r="Q21" s="65"/>
      <c r="R21" s="65"/>
    </row>
    <row r="22" spans="1:18" ht="13.5" customHeight="1" thickBot="1">
      <c r="A22" s="593" t="s">
        <v>131</v>
      </c>
      <c r="B22" s="594"/>
      <c r="C22" s="595"/>
      <c r="D22" s="592" t="s">
        <v>132</v>
      </c>
      <c r="E22" s="599" t="s">
        <v>0</v>
      </c>
      <c r="F22" s="599"/>
      <c r="G22" s="599"/>
      <c r="H22" s="599" t="s">
        <v>1</v>
      </c>
      <c r="I22" s="599"/>
      <c r="J22" s="599"/>
      <c r="K22" s="599" t="s">
        <v>2</v>
      </c>
      <c r="L22" s="599"/>
      <c r="M22" s="599"/>
      <c r="N22" s="497" t="s">
        <v>3</v>
      </c>
      <c r="O22" s="498"/>
      <c r="P22" s="535"/>
      <c r="Q22" s="600" t="s">
        <v>45</v>
      </c>
      <c r="R22" s="602" t="s">
        <v>289</v>
      </c>
    </row>
    <row r="23" spans="1:18" s="200" customFormat="1" ht="43.5" customHeight="1" thickBot="1">
      <c r="A23" s="596"/>
      <c r="B23" s="597"/>
      <c r="C23" s="598"/>
      <c r="D23" s="592"/>
      <c r="E23" s="207" t="s">
        <v>43</v>
      </c>
      <c r="F23" s="207" t="s">
        <v>39</v>
      </c>
      <c r="G23" s="261" t="s">
        <v>38</v>
      </c>
      <c r="H23" s="207" t="s">
        <v>43</v>
      </c>
      <c r="I23" s="207" t="s">
        <v>39</v>
      </c>
      <c r="J23" s="261" t="s">
        <v>38</v>
      </c>
      <c r="K23" s="207" t="s">
        <v>43</v>
      </c>
      <c r="L23" s="207" t="s">
        <v>39</v>
      </c>
      <c r="M23" s="261" t="s">
        <v>38</v>
      </c>
      <c r="N23" s="207" t="s">
        <v>43</v>
      </c>
      <c r="O23" s="207" t="s">
        <v>39</v>
      </c>
      <c r="P23" s="261" t="s">
        <v>38</v>
      </c>
      <c r="Q23" s="601"/>
      <c r="R23" s="603"/>
    </row>
    <row r="24" spans="1:18" ht="27" customHeight="1">
      <c r="A24" s="572"/>
      <c r="B24" s="572"/>
      <c r="C24" s="572"/>
      <c r="D24" s="222" t="s">
        <v>196</v>
      </c>
      <c r="E24" s="54">
        <f>E25+E49+E50+E59</f>
        <v>2289</v>
      </c>
      <c r="F24" s="54">
        <f aca="true" t="shared" si="3" ref="F24:R24">F25+F49+F50+F59</f>
        <v>22</v>
      </c>
      <c r="G24" s="54">
        <f t="shared" si="3"/>
        <v>2311</v>
      </c>
      <c r="H24" s="54">
        <f t="shared" si="3"/>
        <v>2279</v>
      </c>
      <c r="I24" s="54">
        <f t="shared" si="3"/>
        <v>0</v>
      </c>
      <c r="J24" s="54">
        <f t="shared" si="3"/>
        <v>2279</v>
      </c>
      <c r="K24" s="54">
        <f t="shared" si="3"/>
        <v>2286</v>
      </c>
      <c r="L24" s="54">
        <f t="shared" si="3"/>
        <v>0</v>
      </c>
      <c r="M24" s="54">
        <f t="shared" si="3"/>
        <v>2286</v>
      </c>
      <c r="N24" s="54">
        <f t="shared" si="3"/>
        <v>2280</v>
      </c>
      <c r="O24" s="54">
        <f t="shared" si="3"/>
        <v>0</v>
      </c>
      <c r="P24" s="54">
        <f t="shared" si="3"/>
        <v>2280</v>
      </c>
      <c r="Q24" s="54">
        <f t="shared" si="3"/>
        <v>174</v>
      </c>
      <c r="R24" s="54">
        <f t="shared" si="3"/>
        <v>9156</v>
      </c>
    </row>
    <row r="25" spans="1:18" ht="27.75" customHeight="1">
      <c r="A25" s="227"/>
      <c r="B25" s="551" t="s">
        <v>138</v>
      </c>
      <c r="C25" s="552"/>
      <c r="D25" s="223" t="s">
        <v>135</v>
      </c>
      <c r="E25" s="224">
        <f>SUM(E26:E48)</f>
        <v>58</v>
      </c>
      <c r="F25" s="224">
        <f aca="true" t="shared" si="4" ref="F25:R25">SUM(F26:F48)</f>
        <v>22</v>
      </c>
      <c r="G25" s="224">
        <f t="shared" si="4"/>
        <v>80</v>
      </c>
      <c r="H25" s="224">
        <f t="shared" si="4"/>
        <v>47</v>
      </c>
      <c r="I25" s="224">
        <f t="shared" si="4"/>
        <v>0</v>
      </c>
      <c r="J25" s="224">
        <f t="shared" si="4"/>
        <v>47</v>
      </c>
      <c r="K25" s="224">
        <f t="shared" si="4"/>
        <v>55</v>
      </c>
      <c r="L25" s="224">
        <f t="shared" si="4"/>
        <v>0</v>
      </c>
      <c r="M25" s="224">
        <f t="shared" si="4"/>
        <v>55</v>
      </c>
      <c r="N25" s="224">
        <f t="shared" si="4"/>
        <v>48</v>
      </c>
      <c r="O25" s="224">
        <f t="shared" si="4"/>
        <v>0</v>
      </c>
      <c r="P25" s="224">
        <f t="shared" si="4"/>
        <v>48</v>
      </c>
      <c r="Q25" s="224">
        <f t="shared" si="4"/>
        <v>0</v>
      </c>
      <c r="R25" s="224">
        <f t="shared" si="4"/>
        <v>230</v>
      </c>
    </row>
    <row r="26" spans="1:18" ht="27.75" customHeight="1">
      <c r="A26" s="201"/>
      <c r="B26" s="202"/>
      <c r="C26" s="203"/>
      <c r="D26" s="196" t="s">
        <v>163</v>
      </c>
      <c r="E26" s="54">
        <v>15</v>
      </c>
      <c r="F26" s="54"/>
      <c r="G26" s="211">
        <f>E26+F26</f>
        <v>15</v>
      </c>
      <c r="H26" s="54">
        <v>10</v>
      </c>
      <c r="I26" s="54"/>
      <c r="J26" s="211">
        <f>H26+I26</f>
        <v>10</v>
      </c>
      <c r="K26" s="54">
        <v>19</v>
      </c>
      <c r="L26" s="54"/>
      <c r="M26" s="211">
        <f>K26+L26</f>
        <v>19</v>
      </c>
      <c r="N26" s="54">
        <v>20</v>
      </c>
      <c r="O26" s="54"/>
      <c r="P26" s="211">
        <f>N26+O26</f>
        <v>20</v>
      </c>
      <c r="Q26" s="54"/>
      <c r="R26" s="224">
        <f>E26+F26+H26+K26+N26</f>
        <v>64</v>
      </c>
    </row>
    <row r="27" spans="1:18" ht="27.75" customHeight="1">
      <c r="A27" s="201"/>
      <c r="B27" s="202"/>
      <c r="C27" s="203"/>
      <c r="D27" s="196" t="s">
        <v>164</v>
      </c>
      <c r="E27" s="54">
        <v>1</v>
      </c>
      <c r="F27" s="54"/>
      <c r="G27" s="211">
        <f aca="true" t="shared" si="5" ref="G27:G48">E27+F27</f>
        <v>1</v>
      </c>
      <c r="H27" s="54">
        <v>1</v>
      </c>
      <c r="I27" s="54"/>
      <c r="J27" s="211">
        <f aca="true" t="shared" si="6" ref="J27:J48">H27+I27</f>
        <v>1</v>
      </c>
      <c r="K27" s="54">
        <v>1</v>
      </c>
      <c r="L27" s="54"/>
      <c r="M27" s="211">
        <f aca="true" t="shared" si="7" ref="M27:M48">K27+L27</f>
        <v>1</v>
      </c>
      <c r="N27" s="54">
        <v>1</v>
      </c>
      <c r="O27" s="54"/>
      <c r="P27" s="211">
        <f aca="true" t="shared" si="8" ref="P27:P48">N27+O27</f>
        <v>1</v>
      </c>
      <c r="Q27" s="54"/>
      <c r="R27" s="224">
        <f aca="true" t="shared" si="9" ref="R27:R48">E27+F27+H27+K27+N27</f>
        <v>4</v>
      </c>
    </row>
    <row r="28" spans="1:18" ht="27.75" customHeight="1">
      <c r="A28" s="201"/>
      <c r="B28" s="202"/>
      <c r="C28" s="203"/>
      <c r="D28" s="196" t="s">
        <v>165</v>
      </c>
      <c r="E28" s="54">
        <v>30</v>
      </c>
      <c r="F28" s="54"/>
      <c r="G28" s="211">
        <f t="shared" si="5"/>
        <v>30</v>
      </c>
      <c r="H28" s="54">
        <v>26</v>
      </c>
      <c r="I28" s="54"/>
      <c r="J28" s="211">
        <f t="shared" si="6"/>
        <v>26</v>
      </c>
      <c r="K28" s="54">
        <v>25</v>
      </c>
      <c r="L28" s="54"/>
      <c r="M28" s="211">
        <f t="shared" si="7"/>
        <v>25</v>
      </c>
      <c r="N28" s="54">
        <v>17</v>
      </c>
      <c r="O28" s="54"/>
      <c r="P28" s="211">
        <f t="shared" si="8"/>
        <v>17</v>
      </c>
      <c r="Q28" s="54"/>
      <c r="R28" s="224">
        <f t="shared" si="9"/>
        <v>98</v>
      </c>
    </row>
    <row r="29" spans="1:18" ht="27.75" customHeight="1">
      <c r="A29" s="201"/>
      <c r="B29" s="202"/>
      <c r="C29" s="203"/>
      <c r="D29" s="196" t="s">
        <v>166</v>
      </c>
      <c r="E29" s="54"/>
      <c r="F29" s="54">
        <v>6</v>
      </c>
      <c r="G29" s="211">
        <f t="shared" si="5"/>
        <v>6</v>
      </c>
      <c r="H29" s="54"/>
      <c r="I29" s="54"/>
      <c r="J29" s="211">
        <f t="shared" si="6"/>
        <v>0</v>
      </c>
      <c r="K29" s="54"/>
      <c r="L29" s="54"/>
      <c r="M29" s="211">
        <f t="shared" si="7"/>
        <v>0</v>
      </c>
      <c r="N29" s="54"/>
      <c r="O29" s="54"/>
      <c r="P29" s="211">
        <f t="shared" si="8"/>
        <v>0</v>
      </c>
      <c r="Q29" s="54"/>
      <c r="R29" s="224">
        <f t="shared" si="9"/>
        <v>6</v>
      </c>
    </row>
    <row r="30" spans="1:18" ht="27.75" customHeight="1" hidden="1">
      <c r="A30" s="201"/>
      <c r="B30" s="202"/>
      <c r="C30" s="203"/>
      <c r="D30" s="196" t="s">
        <v>156</v>
      </c>
      <c r="E30" s="54"/>
      <c r="F30" s="54"/>
      <c r="G30" s="211">
        <f t="shared" si="5"/>
        <v>0</v>
      </c>
      <c r="H30" s="54"/>
      <c r="I30" s="54"/>
      <c r="J30" s="211">
        <f t="shared" si="6"/>
        <v>0</v>
      </c>
      <c r="K30" s="54"/>
      <c r="L30" s="54"/>
      <c r="M30" s="211">
        <f t="shared" si="7"/>
        <v>0</v>
      </c>
      <c r="N30" s="54"/>
      <c r="O30" s="54"/>
      <c r="P30" s="211">
        <f t="shared" si="8"/>
        <v>0</v>
      </c>
      <c r="Q30" s="54"/>
      <c r="R30" s="224">
        <f t="shared" si="9"/>
        <v>0</v>
      </c>
    </row>
    <row r="31" spans="1:18" ht="27.75" customHeight="1" hidden="1">
      <c r="A31" s="201"/>
      <c r="B31" s="202"/>
      <c r="C31" s="203"/>
      <c r="D31" s="196" t="s">
        <v>141</v>
      </c>
      <c r="E31" s="54"/>
      <c r="F31" s="54"/>
      <c r="G31" s="211">
        <f t="shared" si="5"/>
        <v>0</v>
      </c>
      <c r="H31" s="54"/>
      <c r="I31" s="54"/>
      <c r="J31" s="211">
        <f t="shared" si="6"/>
        <v>0</v>
      </c>
      <c r="K31" s="54"/>
      <c r="L31" s="54"/>
      <c r="M31" s="211">
        <f t="shared" si="7"/>
        <v>0</v>
      </c>
      <c r="N31" s="54"/>
      <c r="O31" s="54"/>
      <c r="P31" s="211">
        <f t="shared" si="8"/>
        <v>0</v>
      </c>
      <c r="Q31" s="54"/>
      <c r="R31" s="224">
        <f t="shared" si="9"/>
        <v>0</v>
      </c>
    </row>
    <row r="32" spans="1:18" ht="27.75" customHeight="1" hidden="1">
      <c r="A32" s="201"/>
      <c r="B32" s="202"/>
      <c r="C32" s="203"/>
      <c r="D32" s="196" t="s">
        <v>157</v>
      </c>
      <c r="E32" s="54"/>
      <c r="F32" s="54"/>
      <c r="G32" s="211">
        <f t="shared" si="5"/>
        <v>0</v>
      </c>
      <c r="H32" s="54"/>
      <c r="I32" s="54"/>
      <c r="J32" s="211">
        <f t="shared" si="6"/>
        <v>0</v>
      </c>
      <c r="K32" s="54"/>
      <c r="L32" s="54"/>
      <c r="M32" s="211">
        <f t="shared" si="7"/>
        <v>0</v>
      </c>
      <c r="N32" s="54"/>
      <c r="O32" s="54"/>
      <c r="P32" s="211">
        <f t="shared" si="8"/>
        <v>0</v>
      </c>
      <c r="Q32" s="54"/>
      <c r="R32" s="224">
        <f t="shared" si="9"/>
        <v>0</v>
      </c>
    </row>
    <row r="33" spans="1:18" ht="27.75" customHeight="1">
      <c r="A33" s="201"/>
      <c r="B33" s="202"/>
      <c r="C33" s="203"/>
      <c r="D33" s="196" t="s">
        <v>192</v>
      </c>
      <c r="E33" s="54">
        <v>4</v>
      </c>
      <c r="F33" s="54"/>
      <c r="G33" s="211">
        <f t="shared" si="5"/>
        <v>4</v>
      </c>
      <c r="H33" s="54">
        <v>2</v>
      </c>
      <c r="I33" s="54"/>
      <c r="J33" s="211">
        <f t="shared" si="6"/>
        <v>2</v>
      </c>
      <c r="K33" s="54">
        <v>2</v>
      </c>
      <c r="L33" s="54"/>
      <c r="M33" s="211">
        <f t="shared" si="7"/>
        <v>2</v>
      </c>
      <c r="N33" s="54">
        <v>2</v>
      </c>
      <c r="O33" s="54"/>
      <c r="P33" s="211">
        <f t="shared" si="8"/>
        <v>2</v>
      </c>
      <c r="Q33" s="54"/>
      <c r="R33" s="224">
        <f t="shared" si="9"/>
        <v>10</v>
      </c>
    </row>
    <row r="34" spans="1:18" ht="27.75" customHeight="1" hidden="1">
      <c r="A34" s="201"/>
      <c r="B34" s="202"/>
      <c r="C34" s="203"/>
      <c r="D34" s="196" t="s">
        <v>158</v>
      </c>
      <c r="E34" s="54"/>
      <c r="F34" s="54"/>
      <c r="G34" s="211">
        <f t="shared" si="5"/>
        <v>0</v>
      </c>
      <c r="H34" s="54"/>
      <c r="I34" s="54"/>
      <c r="J34" s="211">
        <f t="shared" si="6"/>
        <v>0</v>
      </c>
      <c r="K34" s="54"/>
      <c r="L34" s="54"/>
      <c r="M34" s="211">
        <f t="shared" si="7"/>
        <v>0</v>
      </c>
      <c r="N34" s="54"/>
      <c r="O34" s="54"/>
      <c r="P34" s="211">
        <f t="shared" si="8"/>
        <v>0</v>
      </c>
      <c r="Q34" s="54"/>
      <c r="R34" s="224">
        <f t="shared" si="9"/>
        <v>0</v>
      </c>
    </row>
    <row r="35" spans="1:18" ht="27.75" customHeight="1" hidden="1">
      <c r="A35" s="201"/>
      <c r="B35" s="202"/>
      <c r="C35" s="203"/>
      <c r="D35" s="196" t="s">
        <v>159</v>
      </c>
      <c r="E35" s="54"/>
      <c r="F35" s="54"/>
      <c r="G35" s="211">
        <f t="shared" si="5"/>
        <v>0</v>
      </c>
      <c r="H35" s="54"/>
      <c r="I35" s="54"/>
      <c r="J35" s="211">
        <f t="shared" si="6"/>
        <v>0</v>
      </c>
      <c r="K35" s="54"/>
      <c r="L35" s="54"/>
      <c r="M35" s="211">
        <f t="shared" si="7"/>
        <v>0</v>
      </c>
      <c r="N35" s="54"/>
      <c r="O35" s="54"/>
      <c r="P35" s="211">
        <f t="shared" si="8"/>
        <v>0</v>
      </c>
      <c r="Q35" s="54"/>
      <c r="R35" s="224">
        <f t="shared" si="9"/>
        <v>0</v>
      </c>
    </row>
    <row r="36" spans="1:18" ht="27.75" customHeight="1" hidden="1">
      <c r="A36" s="201"/>
      <c r="B36" s="202"/>
      <c r="C36" s="203"/>
      <c r="D36" s="199" t="s">
        <v>160</v>
      </c>
      <c r="E36" s="54"/>
      <c r="F36" s="54"/>
      <c r="G36" s="211">
        <f t="shared" si="5"/>
        <v>0</v>
      </c>
      <c r="H36" s="54"/>
      <c r="I36" s="54"/>
      <c r="J36" s="211">
        <f t="shared" si="6"/>
        <v>0</v>
      </c>
      <c r="K36" s="54"/>
      <c r="L36" s="54"/>
      <c r="M36" s="211">
        <f t="shared" si="7"/>
        <v>0</v>
      </c>
      <c r="N36" s="54"/>
      <c r="O36" s="54"/>
      <c r="P36" s="211">
        <f t="shared" si="8"/>
        <v>0</v>
      </c>
      <c r="Q36" s="54"/>
      <c r="R36" s="224">
        <f t="shared" si="9"/>
        <v>0</v>
      </c>
    </row>
    <row r="37" spans="1:18" ht="27.75" customHeight="1" hidden="1">
      <c r="A37" s="201"/>
      <c r="B37" s="202"/>
      <c r="C37" s="203"/>
      <c r="D37" s="199" t="s">
        <v>161</v>
      </c>
      <c r="E37" s="54"/>
      <c r="F37" s="54"/>
      <c r="G37" s="211">
        <f t="shared" si="5"/>
        <v>0</v>
      </c>
      <c r="H37" s="54"/>
      <c r="I37" s="54"/>
      <c r="J37" s="211">
        <f t="shared" si="6"/>
        <v>0</v>
      </c>
      <c r="K37" s="54"/>
      <c r="L37" s="54"/>
      <c r="M37" s="211">
        <f t="shared" si="7"/>
        <v>0</v>
      </c>
      <c r="N37" s="54"/>
      <c r="O37" s="54"/>
      <c r="P37" s="211">
        <f t="shared" si="8"/>
        <v>0</v>
      </c>
      <c r="Q37" s="54"/>
      <c r="R37" s="224">
        <f t="shared" si="9"/>
        <v>0</v>
      </c>
    </row>
    <row r="38" spans="1:18" ht="27.75" customHeight="1" hidden="1">
      <c r="A38" s="201"/>
      <c r="B38" s="202"/>
      <c r="C38" s="203"/>
      <c r="D38" s="199" t="s">
        <v>162</v>
      </c>
      <c r="E38" s="54"/>
      <c r="F38" s="54"/>
      <c r="G38" s="211">
        <f t="shared" si="5"/>
        <v>0</v>
      </c>
      <c r="H38" s="54"/>
      <c r="I38" s="54"/>
      <c r="J38" s="211">
        <f t="shared" si="6"/>
        <v>0</v>
      </c>
      <c r="K38" s="54"/>
      <c r="L38" s="54"/>
      <c r="M38" s="211">
        <f t="shared" si="7"/>
        <v>0</v>
      </c>
      <c r="N38" s="54"/>
      <c r="O38" s="54"/>
      <c r="P38" s="211">
        <f t="shared" si="8"/>
        <v>0</v>
      </c>
      <c r="Q38" s="54"/>
      <c r="R38" s="224">
        <f t="shared" si="9"/>
        <v>0</v>
      </c>
    </row>
    <row r="39" spans="1:18" ht="27.75" customHeight="1" hidden="1">
      <c r="A39" s="201"/>
      <c r="B39" s="202"/>
      <c r="C39" s="203"/>
      <c r="D39" s="196"/>
      <c r="E39" s="54"/>
      <c r="F39" s="54"/>
      <c r="G39" s="211">
        <f t="shared" si="5"/>
        <v>0</v>
      </c>
      <c r="H39" s="54"/>
      <c r="I39" s="54"/>
      <c r="J39" s="211">
        <f t="shared" si="6"/>
        <v>0</v>
      </c>
      <c r="K39" s="54"/>
      <c r="L39" s="54"/>
      <c r="M39" s="211">
        <f t="shared" si="7"/>
        <v>0</v>
      </c>
      <c r="N39" s="54"/>
      <c r="O39" s="54"/>
      <c r="P39" s="211">
        <f t="shared" si="8"/>
        <v>0</v>
      </c>
      <c r="Q39" s="54"/>
      <c r="R39" s="224">
        <f t="shared" si="9"/>
        <v>0</v>
      </c>
    </row>
    <row r="40" spans="1:18" ht="27.75" customHeight="1">
      <c r="A40" s="201"/>
      <c r="B40" s="202"/>
      <c r="C40" s="203"/>
      <c r="D40" s="196" t="s">
        <v>167</v>
      </c>
      <c r="E40" s="54">
        <v>2</v>
      </c>
      <c r="F40" s="54">
        <v>6</v>
      </c>
      <c r="G40" s="211">
        <f t="shared" si="5"/>
        <v>8</v>
      </c>
      <c r="H40" s="54">
        <v>2</v>
      </c>
      <c r="I40" s="54"/>
      <c r="J40" s="211">
        <f t="shared" si="6"/>
        <v>2</v>
      </c>
      <c r="K40" s="54">
        <v>2</v>
      </c>
      <c r="L40" s="54"/>
      <c r="M40" s="211">
        <f t="shared" si="7"/>
        <v>2</v>
      </c>
      <c r="N40" s="54">
        <v>2</v>
      </c>
      <c r="O40" s="54"/>
      <c r="P40" s="211">
        <f t="shared" si="8"/>
        <v>2</v>
      </c>
      <c r="Q40" s="54"/>
      <c r="R40" s="224">
        <f t="shared" si="9"/>
        <v>14</v>
      </c>
    </row>
    <row r="41" spans="1:18" ht="27.75" customHeight="1">
      <c r="A41" s="201"/>
      <c r="B41" s="202"/>
      <c r="C41" s="203"/>
      <c r="D41" s="196" t="s">
        <v>168</v>
      </c>
      <c r="E41" s="54">
        <v>0</v>
      </c>
      <c r="F41" s="54">
        <v>0</v>
      </c>
      <c r="G41" s="211">
        <f t="shared" si="5"/>
        <v>0</v>
      </c>
      <c r="H41" s="54">
        <v>0</v>
      </c>
      <c r="I41" s="54"/>
      <c r="J41" s="211">
        <f t="shared" si="6"/>
        <v>0</v>
      </c>
      <c r="K41" s="54">
        <v>0</v>
      </c>
      <c r="L41" s="54"/>
      <c r="M41" s="211">
        <f t="shared" si="7"/>
        <v>0</v>
      </c>
      <c r="N41" s="54">
        <v>0</v>
      </c>
      <c r="O41" s="54"/>
      <c r="P41" s="211">
        <f t="shared" si="8"/>
        <v>0</v>
      </c>
      <c r="Q41" s="54"/>
      <c r="R41" s="224">
        <f t="shared" si="9"/>
        <v>0</v>
      </c>
    </row>
    <row r="42" spans="1:18" ht="27.75" customHeight="1">
      <c r="A42" s="384"/>
      <c r="B42" s="385"/>
      <c r="C42" s="386"/>
      <c r="D42" s="387" t="s">
        <v>169</v>
      </c>
      <c r="E42" s="54">
        <v>1</v>
      </c>
      <c r="F42" s="54"/>
      <c r="G42" s="211">
        <f t="shared" si="5"/>
        <v>1</v>
      </c>
      <c r="H42" s="54">
        <v>1</v>
      </c>
      <c r="I42" s="54"/>
      <c r="J42" s="211">
        <f t="shared" si="6"/>
        <v>1</v>
      </c>
      <c r="K42" s="54">
        <v>1</v>
      </c>
      <c r="L42" s="54"/>
      <c r="M42" s="211">
        <f t="shared" si="7"/>
        <v>1</v>
      </c>
      <c r="N42" s="54">
        <v>1</v>
      </c>
      <c r="O42" s="54"/>
      <c r="P42" s="211">
        <f t="shared" si="8"/>
        <v>1</v>
      </c>
      <c r="Q42" s="54"/>
      <c r="R42" s="224">
        <f t="shared" si="9"/>
        <v>4</v>
      </c>
    </row>
    <row r="43" spans="1:18" ht="27.75" customHeight="1">
      <c r="A43" s="201"/>
      <c r="B43" s="202"/>
      <c r="C43" s="203"/>
      <c r="D43" s="383" t="s">
        <v>170</v>
      </c>
      <c r="E43" s="54">
        <v>5</v>
      </c>
      <c r="F43" s="54">
        <v>10</v>
      </c>
      <c r="G43" s="211">
        <f t="shared" si="5"/>
        <v>15</v>
      </c>
      <c r="H43" s="54">
        <v>5</v>
      </c>
      <c r="I43" s="54"/>
      <c r="J43" s="211">
        <f t="shared" si="6"/>
        <v>5</v>
      </c>
      <c r="K43" s="54">
        <v>5</v>
      </c>
      <c r="L43" s="54"/>
      <c r="M43" s="211">
        <f t="shared" si="7"/>
        <v>5</v>
      </c>
      <c r="N43" s="54">
        <v>5</v>
      </c>
      <c r="O43" s="54"/>
      <c r="P43" s="211">
        <f t="shared" si="8"/>
        <v>5</v>
      </c>
      <c r="Q43" s="54"/>
      <c r="R43" s="224">
        <f t="shared" si="9"/>
        <v>30</v>
      </c>
    </row>
    <row r="44" spans="1:18" ht="27.75" customHeight="1">
      <c r="A44" s="201"/>
      <c r="B44" s="202"/>
      <c r="C44" s="203"/>
      <c r="D44" s="196" t="s">
        <v>171</v>
      </c>
      <c r="E44" s="54"/>
      <c r="F44" s="54"/>
      <c r="G44" s="211">
        <f t="shared" si="5"/>
        <v>0</v>
      </c>
      <c r="H44" s="54"/>
      <c r="I44" s="54"/>
      <c r="J44" s="211">
        <f t="shared" si="6"/>
        <v>0</v>
      </c>
      <c r="K44" s="54"/>
      <c r="L44" s="54"/>
      <c r="M44" s="211">
        <f t="shared" si="7"/>
        <v>0</v>
      </c>
      <c r="N44" s="54"/>
      <c r="O44" s="54"/>
      <c r="P44" s="211">
        <f t="shared" si="8"/>
        <v>0</v>
      </c>
      <c r="Q44" s="54"/>
      <c r="R44" s="224">
        <f t="shared" si="9"/>
        <v>0</v>
      </c>
    </row>
    <row r="45" spans="1:18" ht="27.75" customHeight="1">
      <c r="A45" s="201"/>
      <c r="B45" s="202"/>
      <c r="C45" s="203"/>
      <c r="D45" s="198" t="s">
        <v>172</v>
      </c>
      <c r="E45" s="54"/>
      <c r="F45" s="54"/>
      <c r="G45" s="211">
        <f t="shared" si="5"/>
        <v>0</v>
      </c>
      <c r="H45" s="54"/>
      <c r="I45" s="54"/>
      <c r="J45" s="211">
        <f t="shared" si="6"/>
        <v>0</v>
      </c>
      <c r="K45" s="54"/>
      <c r="L45" s="54"/>
      <c r="M45" s="211">
        <f t="shared" si="7"/>
        <v>0</v>
      </c>
      <c r="N45" s="54"/>
      <c r="O45" s="54"/>
      <c r="P45" s="211">
        <f t="shared" si="8"/>
        <v>0</v>
      </c>
      <c r="Q45" s="54"/>
      <c r="R45" s="224">
        <f t="shared" si="9"/>
        <v>0</v>
      </c>
    </row>
    <row r="46" spans="1:18" ht="27.75" customHeight="1">
      <c r="A46" s="201"/>
      <c r="B46" s="202"/>
      <c r="C46" s="203"/>
      <c r="D46" s="198" t="s">
        <v>173</v>
      </c>
      <c r="E46" s="54"/>
      <c r="F46" s="54"/>
      <c r="G46" s="211">
        <f t="shared" si="5"/>
        <v>0</v>
      </c>
      <c r="H46" s="54"/>
      <c r="I46" s="54"/>
      <c r="J46" s="211">
        <f t="shared" si="6"/>
        <v>0</v>
      </c>
      <c r="K46" s="54"/>
      <c r="L46" s="54"/>
      <c r="M46" s="211">
        <f t="shared" si="7"/>
        <v>0</v>
      </c>
      <c r="N46" s="54"/>
      <c r="O46" s="54"/>
      <c r="P46" s="211">
        <f t="shared" si="8"/>
        <v>0</v>
      </c>
      <c r="Q46" s="54"/>
      <c r="R46" s="224">
        <f t="shared" si="9"/>
        <v>0</v>
      </c>
    </row>
    <row r="47" spans="1:18" ht="27.75" customHeight="1">
      <c r="A47" s="201"/>
      <c r="B47" s="202"/>
      <c r="C47" s="203"/>
      <c r="D47" s="198" t="s">
        <v>174</v>
      </c>
      <c r="E47" s="54"/>
      <c r="F47" s="54"/>
      <c r="G47" s="211">
        <f t="shared" si="5"/>
        <v>0</v>
      </c>
      <c r="H47" s="54"/>
      <c r="I47" s="54"/>
      <c r="J47" s="211">
        <f t="shared" si="6"/>
        <v>0</v>
      </c>
      <c r="K47" s="54"/>
      <c r="L47" s="54"/>
      <c r="M47" s="211">
        <f t="shared" si="7"/>
        <v>0</v>
      </c>
      <c r="N47" s="54"/>
      <c r="O47" s="54"/>
      <c r="P47" s="211">
        <f t="shared" si="8"/>
        <v>0</v>
      </c>
      <c r="Q47" s="54"/>
      <c r="R47" s="224">
        <f t="shared" si="9"/>
        <v>0</v>
      </c>
    </row>
    <row r="48" spans="1:18" ht="27.75" customHeight="1">
      <c r="A48" s="201"/>
      <c r="B48" s="202"/>
      <c r="C48" s="203"/>
      <c r="D48" s="196" t="s">
        <v>175</v>
      </c>
      <c r="E48" s="54"/>
      <c r="F48" s="54"/>
      <c r="G48" s="211">
        <f t="shared" si="5"/>
        <v>0</v>
      </c>
      <c r="H48" s="54"/>
      <c r="I48" s="54"/>
      <c r="J48" s="211">
        <f t="shared" si="6"/>
        <v>0</v>
      </c>
      <c r="K48" s="54"/>
      <c r="L48" s="54"/>
      <c r="M48" s="211">
        <f t="shared" si="7"/>
        <v>0</v>
      </c>
      <c r="N48" s="54"/>
      <c r="O48" s="54"/>
      <c r="P48" s="211">
        <f t="shared" si="8"/>
        <v>0</v>
      </c>
      <c r="Q48" s="54"/>
      <c r="R48" s="224">
        <f t="shared" si="9"/>
        <v>0</v>
      </c>
    </row>
    <row r="49" spans="1:18" ht="36" customHeight="1">
      <c r="A49" s="201"/>
      <c r="B49" s="202"/>
      <c r="C49" s="203"/>
      <c r="D49" s="79" t="s">
        <v>136</v>
      </c>
      <c r="E49" s="54">
        <v>2164</v>
      </c>
      <c r="F49" s="54"/>
      <c r="G49" s="211">
        <v>2164</v>
      </c>
      <c r="H49" s="54">
        <v>2164</v>
      </c>
      <c r="I49" s="54"/>
      <c r="J49" s="211">
        <v>2164</v>
      </c>
      <c r="K49" s="54">
        <v>2164</v>
      </c>
      <c r="L49" s="54"/>
      <c r="M49" s="211">
        <v>2164</v>
      </c>
      <c r="N49" s="54">
        <v>2164</v>
      </c>
      <c r="O49" s="54"/>
      <c r="P49" s="211">
        <v>2164</v>
      </c>
      <c r="Q49" s="54"/>
      <c r="R49" s="224">
        <v>8656</v>
      </c>
    </row>
    <row r="50" spans="1:18" ht="36" customHeight="1">
      <c r="A50" s="201"/>
      <c r="B50" s="202"/>
      <c r="C50" s="203"/>
      <c r="D50" s="79" t="s">
        <v>137</v>
      </c>
      <c r="E50" s="54">
        <f>E51+E56+E57</f>
        <v>58</v>
      </c>
      <c r="F50" s="54">
        <f aca="true" t="shared" si="10" ref="F50:R50">F51+F56+F57</f>
        <v>0</v>
      </c>
      <c r="G50" s="54">
        <f t="shared" si="10"/>
        <v>58</v>
      </c>
      <c r="H50" s="54">
        <f t="shared" si="10"/>
        <v>59</v>
      </c>
      <c r="I50" s="54">
        <f t="shared" si="10"/>
        <v>0</v>
      </c>
      <c r="J50" s="54">
        <f t="shared" si="10"/>
        <v>59</v>
      </c>
      <c r="K50" s="54">
        <f t="shared" si="10"/>
        <v>58</v>
      </c>
      <c r="L50" s="54">
        <f t="shared" si="10"/>
        <v>0</v>
      </c>
      <c r="M50" s="54">
        <f t="shared" si="10"/>
        <v>58</v>
      </c>
      <c r="N50" s="54">
        <f t="shared" si="10"/>
        <v>59</v>
      </c>
      <c r="O50" s="54">
        <f t="shared" si="10"/>
        <v>0</v>
      </c>
      <c r="P50" s="54">
        <f t="shared" si="10"/>
        <v>59</v>
      </c>
      <c r="Q50" s="54">
        <f t="shared" si="10"/>
        <v>174</v>
      </c>
      <c r="R50" s="54">
        <f t="shared" si="10"/>
        <v>234</v>
      </c>
    </row>
    <row r="51" spans="1:18" s="60" customFormat="1" ht="34.5" customHeight="1">
      <c r="A51" s="228"/>
      <c r="B51" s="114"/>
      <c r="C51" s="115"/>
      <c r="D51" s="198" t="s">
        <v>181</v>
      </c>
      <c r="E51" s="57">
        <v>43</v>
      </c>
      <c r="F51" s="57"/>
      <c r="G51" s="212">
        <f>E51+F51</f>
        <v>43</v>
      </c>
      <c r="H51" s="57">
        <v>44</v>
      </c>
      <c r="I51" s="57"/>
      <c r="J51" s="212">
        <f>H51+I51</f>
        <v>44</v>
      </c>
      <c r="K51" s="57">
        <v>43</v>
      </c>
      <c r="L51" s="57"/>
      <c r="M51" s="212">
        <f>K51+L51</f>
        <v>43</v>
      </c>
      <c r="N51" s="57">
        <v>44</v>
      </c>
      <c r="O51" s="57"/>
      <c r="P51" s="212">
        <f>N51+O51</f>
        <v>44</v>
      </c>
      <c r="Q51" s="57">
        <f>G51+J51+M51+P51</f>
        <v>174</v>
      </c>
      <c r="R51" s="224">
        <f>G51+H51+K51+N51</f>
        <v>174</v>
      </c>
    </row>
    <row r="52" spans="1:18" s="60" customFormat="1" ht="26.25" customHeight="1" hidden="1">
      <c r="A52" s="228"/>
      <c r="B52" s="114"/>
      <c r="C52" s="115"/>
      <c r="D52" s="355" t="s">
        <v>176</v>
      </c>
      <c r="E52" s="57"/>
      <c r="F52" s="57"/>
      <c r="G52" s="212"/>
      <c r="H52" s="57"/>
      <c r="I52" s="57"/>
      <c r="J52" s="212"/>
      <c r="K52" s="57"/>
      <c r="L52" s="57"/>
      <c r="M52" s="212"/>
      <c r="N52" s="57"/>
      <c r="O52" s="57"/>
      <c r="P52" s="212"/>
      <c r="Q52" s="57"/>
      <c r="R52" s="224">
        <f aca="true" t="shared" si="11" ref="R52:R59">G52+H52+K52+N52</f>
        <v>0</v>
      </c>
    </row>
    <row r="53" spans="1:18" s="60" customFormat="1" ht="19.5" customHeight="1" hidden="1">
      <c r="A53" s="228"/>
      <c r="B53" s="114"/>
      <c r="C53" s="115"/>
      <c r="D53" s="355" t="s">
        <v>177</v>
      </c>
      <c r="E53" s="57"/>
      <c r="F53" s="57"/>
      <c r="G53" s="212"/>
      <c r="H53" s="57"/>
      <c r="I53" s="57"/>
      <c r="J53" s="212"/>
      <c r="K53" s="57"/>
      <c r="L53" s="57"/>
      <c r="M53" s="212"/>
      <c r="N53" s="57"/>
      <c r="O53" s="57"/>
      <c r="P53" s="212"/>
      <c r="Q53" s="57"/>
      <c r="R53" s="224">
        <f t="shared" si="11"/>
        <v>0</v>
      </c>
    </row>
    <row r="54" spans="1:18" s="60" customFormat="1" ht="21" customHeight="1" hidden="1">
      <c r="A54" s="228"/>
      <c r="B54" s="114"/>
      <c r="C54" s="115"/>
      <c r="D54" s="355" t="s">
        <v>178</v>
      </c>
      <c r="E54" s="57"/>
      <c r="F54" s="57"/>
      <c r="G54" s="212"/>
      <c r="H54" s="57"/>
      <c r="I54" s="57"/>
      <c r="J54" s="212"/>
      <c r="K54" s="57"/>
      <c r="L54" s="57"/>
      <c r="M54" s="212"/>
      <c r="N54" s="57"/>
      <c r="O54" s="57"/>
      <c r="P54" s="212"/>
      <c r="Q54" s="57"/>
      <c r="R54" s="224">
        <f t="shared" si="11"/>
        <v>0</v>
      </c>
    </row>
    <row r="55" spans="1:18" s="60" customFormat="1" ht="34.5" customHeight="1" hidden="1">
      <c r="A55" s="228"/>
      <c r="B55" s="114"/>
      <c r="C55" s="115"/>
      <c r="D55" s="355" t="s">
        <v>179</v>
      </c>
      <c r="E55" s="57"/>
      <c r="F55" s="57"/>
      <c r="G55" s="212"/>
      <c r="H55" s="57"/>
      <c r="I55" s="57"/>
      <c r="J55" s="212"/>
      <c r="K55" s="57"/>
      <c r="L55" s="57"/>
      <c r="M55" s="212"/>
      <c r="N55" s="57"/>
      <c r="O55" s="57"/>
      <c r="P55" s="212"/>
      <c r="Q55" s="57"/>
      <c r="R55" s="224">
        <f t="shared" si="11"/>
        <v>0</v>
      </c>
    </row>
    <row r="56" spans="1:18" ht="12.75">
      <c r="A56" s="229"/>
      <c r="B56" s="209"/>
      <c r="C56" s="230"/>
      <c r="D56" s="356" t="s">
        <v>182</v>
      </c>
      <c r="E56" s="368">
        <v>15</v>
      </c>
      <c r="F56" s="369"/>
      <c r="G56" s="370">
        <f>E56+F56</f>
        <v>15</v>
      </c>
      <c r="H56" s="368">
        <v>15</v>
      </c>
      <c r="I56" s="369"/>
      <c r="J56" s="370">
        <f>H56+I56</f>
        <v>15</v>
      </c>
      <c r="K56" s="368">
        <v>15</v>
      </c>
      <c r="L56" s="369"/>
      <c r="M56" s="370">
        <f>K56+L56</f>
        <v>15</v>
      </c>
      <c r="N56" s="368">
        <v>15</v>
      </c>
      <c r="O56" s="369"/>
      <c r="P56" s="370">
        <f>N56+O56</f>
        <v>15</v>
      </c>
      <c r="Q56" s="368"/>
      <c r="R56" s="224">
        <f t="shared" si="11"/>
        <v>60</v>
      </c>
    </row>
    <row r="57" spans="1:18" ht="12.75">
      <c r="A57" s="229"/>
      <c r="B57" s="209"/>
      <c r="C57" s="230"/>
      <c r="D57" s="356" t="s">
        <v>183</v>
      </c>
      <c r="E57" s="368">
        <v>0</v>
      </c>
      <c r="F57" s="369"/>
      <c r="G57" s="370">
        <v>0</v>
      </c>
      <c r="H57" s="368">
        <v>0</v>
      </c>
      <c r="I57" s="369"/>
      <c r="J57" s="370">
        <v>0</v>
      </c>
      <c r="K57" s="368">
        <v>0</v>
      </c>
      <c r="L57" s="369"/>
      <c r="M57" s="370">
        <v>0</v>
      </c>
      <c r="N57" s="368">
        <v>0</v>
      </c>
      <c r="O57" s="369"/>
      <c r="P57" s="370">
        <v>0</v>
      </c>
      <c r="Q57" s="368"/>
      <c r="R57" s="224">
        <f t="shared" si="11"/>
        <v>0</v>
      </c>
    </row>
    <row r="58" spans="1:18" ht="12.75">
      <c r="A58" s="229"/>
      <c r="B58" s="209"/>
      <c r="C58" s="230"/>
      <c r="D58" s="357"/>
      <c r="E58" s="368"/>
      <c r="F58" s="369"/>
      <c r="G58" s="370"/>
      <c r="H58" s="368"/>
      <c r="I58" s="369"/>
      <c r="J58" s="370"/>
      <c r="K58" s="368"/>
      <c r="L58" s="369"/>
      <c r="M58" s="370"/>
      <c r="N58" s="368"/>
      <c r="O58" s="369"/>
      <c r="P58" s="370"/>
      <c r="Q58" s="368"/>
      <c r="R58" s="224">
        <f t="shared" si="11"/>
        <v>0</v>
      </c>
    </row>
    <row r="59" spans="1:18" ht="18.75" customHeight="1">
      <c r="A59" s="229"/>
      <c r="B59" s="209"/>
      <c r="C59" s="230"/>
      <c r="D59" s="358" t="s">
        <v>180</v>
      </c>
      <c r="E59" s="371">
        <v>9</v>
      </c>
      <c r="F59" s="372"/>
      <c r="G59" s="373">
        <f>E59+F59</f>
        <v>9</v>
      </c>
      <c r="H59" s="371">
        <v>9</v>
      </c>
      <c r="I59" s="372"/>
      <c r="J59" s="373">
        <f>H59+I59</f>
        <v>9</v>
      </c>
      <c r="K59" s="371">
        <v>9</v>
      </c>
      <c r="L59" s="372"/>
      <c r="M59" s="373">
        <f>K59+L59</f>
        <v>9</v>
      </c>
      <c r="N59" s="371">
        <v>9</v>
      </c>
      <c r="O59" s="372"/>
      <c r="P59" s="373">
        <f>N59+O59</f>
        <v>9</v>
      </c>
      <c r="Q59" s="371"/>
      <c r="R59" s="374">
        <f t="shared" si="11"/>
        <v>36</v>
      </c>
    </row>
    <row r="60" spans="1:18" ht="12.75">
      <c r="A60" s="229"/>
      <c r="B60" s="209"/>
      <c r="C60" s="230"/>
      <c r="D60" s="357"/>
      <c r="E60" s="368"/>
      <c r="F60" s="369"/>
      <c r="G60" s="370"/>
      <c r="H60" s="368"/>
      <c r="I60" s="369"/>
      <c r="J60" s="370"/>
      <c r="K60" s="368"/>
      <c r="L60" s="369"/>
      <c r="M60" s="370"/>
      <c r="N60" s="368"/>
      <c r="O60" s="369"/>
      <c r="P60" s="370"/>
      <c r="Q60" s="368"/>
      <c r="R60" s="224"/>
    </row>
    <row r="61" spans="1:18" ht="12.75">
      <c r="A61" s="231"/>
      <c r="B61" s="232" t="s">
        <v>139</v>
      </c>
      <c r="C61" s="221"/>
      <c r="D61" s="359" t="s">
        <v>140</v>
      </c>
      <c r="E61" s="373">
        <f>SUM(E62:E68)</f>
        <v>17</v>
      </c>
      <c r="F61" s="373">
        <f aca="true" t="shared" si="12" ref="F61:R61">SUM(F62:F68)</f>
        <v>30</v>
      </c>
      <c r="G61" s="373">
        <f t="shared" si="12"/>
        <v>47</v>
      </c>
      <c r="H61" s="373">
        <f t="shared" si="12"/>
        <v>17</v>
      </c>
      <c r="I61" s="373">
        <f t="shared" si="12"/>
        <v>0</v>
      </c>
      <c r="J61" s="373">
        <f t="shared" si="12"/>
        <v>17</v>
      </c>
      <c r="K61" s="373">
        <f t="shared" si="12"/>
        <v>18</v>
      </c>
      <c r="L61" s="373">
        <f t="shared" si="12"/>
        <v>0</v>
      </c>
      <c r="M61" s="373">
        <f t="shared" si="12"/>
        <v>18</v>
      </c>
      <c r="N61" s="373">
        <f t="shared" si="12"/>
        <v>18</v>
      </c>
      <c r="O61" s="373">
        <f t="shared" si="12"/>
        <v>0</v>
      </c>
      <c r="P61" s="373">
        <f t="shared" si="12"/>
        <v>18</v>
      </c>
      <c r="Q61" s="373">
        <f t="shared" si="12"/>
        <v>0</v>
      </c>
      <c r="R61" s="373">
        <f t="shared" si="12"/>
        <v>100</v>
      </c>
    </row>
    <row r="62" spans="1:18" ht="15">
      <c r="A62" s="229"/>
      <c r="B62" s="233"/>
      <c r="C62" s="230"/>
      <c r="D62" s="360" t="s">
        <v>133</v>
      </c>
      <c r="E62" s="368"/>
      <c r="F62" s="368">
        <v>1</v>
      </c>
      <c r="G62" s="370">
        <f>E62+F62</f>
        <v>1</v>
      </c>
      <c r="H62" s="368"/>
      <c r="I62" s="369"/>
      <c r="J62" s="370">
        <f>H62+I62</f>
        <v>0</v>
      </c>
      <c r="K62" s="368"/>
      <c r="L62" s="369"/>
      <c r="M62" s="370">
        <f>K62+L62</f>
        <v>0</v>
      </c>
      <c r="N62" s="368"/>
      <c r="O62" s="369"/>
      <c r="P62" s="370">
        <f>N62+O62</f>
        <v>0</v>
      </c>
      <c r="Q62" s="368"/>
      <c r="R62" s="375">
        <f>E62+F62+H62+K62+N62</f>
        <v>1</v>
      </c>
    </row>
    <row r="63" spans="1:18" ht="15">
      <c r="A63" s="229"/>
      <c r="B63" s="233"/>
      <c r="C63" s="230"/>
      <c r="D63" s="361" t="s">
        <v>134</v>
      </c>
      <c r="E63" s="368">
        <v>5</v>
      </c>
      <c r="F63" s="368">
        <v>7</v>
      </c>
      <c r="G63" s="370">
        <f aca="true" t="shared" si="13" ref="G63:G68">E63+F63</f>
        <v>12</v>
      </c>
      <c r="H63" s="368">
        <v>5</v>
      </c>
      <c r="I63" s="369"/>
      <c r="J63" s="370">
        <f aca="true" t="shared" si="14" ref="J63:J68">H63+I63</f>
        <v>5</v>
      </c>
      <c r="K63" s="368">
        <v>5</v>
      </c>
      <c r="L63" s="369"/>
      <c r="M63" s="370">
        <f aca="true" t="shared" si="15" ref="M63:M68">K63+L63</f>
        <v>5</v>
      </c>
      <c r="N63" s="368">
        <v>5</v>
      </c>
      <c r="O63" s="369"/>
      <c r="P63" s="370">
        <f aca="true" t="shared" si="16" ref="P63:P68">N63+O63</f>
        <v>5</v>
      </c>
      <c r="Q63" s="368"/>
      <c r="R63" s="375">
        <f aca="true" t="shared" si="17" ref="R63:R68">E63+F63+H63+K63+N63</f>
        <v>27</v>
      </c>
    </row>
    <row r="64" spans="1:18" ht="15">
      <c r="A64" s="229"/>
      <c r="B64" s="233"/>
      <c r="C64" s="230"/>
      <c r="D64" s="361" t="s">
        <v>142</v>
      </c>
      <c r="E64" s="368">
        <v>0</v>
      </c>
      <c r="F64" s="368"/>
      <c r="G64" s="370">
        <f t="shared" si="13"/>
        <v>0</v>
      </c>
      <c r="H64" s="368"/>
      <c r="I64" s="369"/>
      <c r="J64" s="370">
        <f t="shared" si="14"/>
        <v>0</v>
      </c>
      <c r="K64" s="368"/>
      <c r="L64" s="369"/>
      <c r="M64" s="370">
        <f t="shared" si="15"/>
        <v>0</v>
      </c>
      <c r="N64" s="368"/>
      <c r="O64" s="369"/>
      <c r="P64" s="370">
        <f t="shared" si="16"/>
        <v>0</v>
      </c>
      <c r="Q64" s="368"/>
      <c r="R64" s="375">
        <f t="shared" si="17"/>
        <v>0</v>
      </c>
    </row>
    <row r="65" spans="1:18" ht="15">
      <c r="A65" s="229"/>
      <c r="B65" s="233"/>
      <c r="C65" s="230"/>
      <c r="D65" s="361" t="s">
        <v>143</v>
      </c>
      <c r="E65" s="368">
        <v>0</v>
      </c>
      <c r="F65" s="369"/>
      <c r="G65" s="370">
        <f t="shared" si="13"/>
        <v>0</v>
      </c>
      <c r="H65" s="368"/>
      <c r="I65" s="369"/>
      <c r="J65" s="370">
        <f t="shared" si="14"/>
        <v>0</v>
      </c>
      <c r="K65" s="368"/>
      <c r="L65" s="369"/>
      <c r="M65" s="370">
        <f t="shared" si="15"/>
        <v>0</v>
      </c>
      <c r="N65" s="368"/>
      <c r="O65" s="369"/>
      <c r="P65" s="370">
        <f t="shared" si="16"/>
        <v>0</v>
      </c>
      <c r="Q65" s="368"/>
      <c r="R65" s="375">
        <f t="shared" si="17"/>
        <v>0</v>
      </c>
    </row>
    <row r="66" spans="1:18" ht="15">
      <c r="A66" s="229"/>
      <c r="B66" s="233"/>
      <c r="C66" s="230"/>
      <c r="D66" s="361" t="s">
        <v>144</v>
      </c>
      <c r="E66" s="368">
        <v>0</v>
      </c>
      <c r="F66" s="369"/>
      <c r="G66" s="370">
        <f t="shared" si="13"/>
        <v>0</v>
      </c>
      <c r="H66" s="368"/>
      <c r="I66" s="369"/>
      <c r="J66" s="370">
        <f t="shared" si="14"/>
        <v>0</v>
      </c>
      <c r="K66" s="368"/>
      <c r="L66" s="369"/>
      <c r="M66" s="370">
        <f t="shared" si="15"/>
        <v>0</v>
      </c>
      <c r="N66" s="368"/>
      <c r="O66" s="369"/>
      <c r="P66" s="370">
        <f t="shared" si="16"/>
        <v>0</v>
      </c>
      <c r="Q66" s="368"/>
      <c r="R66" s="375">
        <f t="shared" si="17"/>
        <v>0</v>
      </c>
    </row>
    <row r="67" spans="1:18" ht="15">
      <c r="A67" s="229"/>
      <c r="B67" s="233"/>
      <c r="C67" s="230"/>
      <c r="D67" s="361" t="s">
        <v>145</v>
      </c>
      <c r="E67" s="368">
        <v>10</v>
      </c>
      <c r="F67" s="369">
        <v>22</v>
      </c>
      <c r="G67" s="370">
        <f t="shared" si="13"/>
        <v>32</v>
      </c>
      <c r="H67" s="368">
        <v>10</v>
      </c>
      <c r="I67" s="370"/>
      <c r="J67" s="370">
        <f t="shared" si="14"/>
        <v>10</v>
      </c>
      <c r="K67" s="369">
        <v>10</v>
      </c>
      <c r="L67" s="370"/>
      <c r="M67" s="370">
        <f t="shared" si="15"/>
        <v>10</v>
      </c>
      <c r="N67" s="369">
        <v>10</v>
      </c>
      <c r="O67" s="370"/>
      <c r="P67" s="370">
        <f t="shared" si="16"/>
        <v>10</v>
      </c>
      <c r="Q67" s="369"/>
      <c r="R67" s="375">
        <f t="shared" si="17"/>
        <v>62</v>
      </c>
    </row>
    <row r="68" spans="1:18" ht="15">
      <c r="A68" s="229"/>
      <c r="B68" s="233"/>
      <c r="C68" s="230"/>
      <c r="D68" s="361" t="s">
        <v>146</v>
      </c>
      <c r="E68" s="368">
        <v>2</v>
      </c>
      <c r="F68" s="369"/>
      <c r="G68" s="370">
        <f t="shared" si="13"/>
        <v>2</v>
      </c>
      <c r="H68" s="368">
        <v>2</v>
      </c>
      <c r="I68" s="369"/>
      <c r="J68" s="370">
        <f t="shared" si="14"/>
        <v>2</v>
      </c>
      <c r="K68" s="368">
        <v>3</v>
      </c>
      <c r="L68" s="369"/>
      <c r="M68" s="370">
        <f t="shared" si="15"/>
        <v>3</v>
      </c>
      <c r="N68" s="368">
        <v>3</v>
      </c>
      <c r="O68" s="369"/>
      <c r="P68" s="370">
        <f t="shared" si="16"/>
        <v>3</v>
      </c>
      <c r="Q68" s="368"/>
      <c r="R68" s="375">
        <f t="shared" si="17"/>
        <v>10</v>
      </c>
    </row>
    <row r="69" spans="1:18" ht="15">
      <c r="A69" s="229"/>
      <c r="B69" s="233"/>
      <c r="C69" s="230"/>
      <c r="D69" s="357"/>
      <c r="E69" s="368"/>
      <c r="F69" s="369"/>
      <c r="G69" s="370"/>
      <c r="H69" s="368"/>
      <c r="I69" s="369"/>
      <c r="J69" s="370"/>
      <c r="K69" s="368"/>
      <c r="L69" s="369"/>
      <c r="M69" s="370"/>
      <c r="N69" s="368"/>
      <c r="O69" s="369"/>
      <c r="P69" s="370"/>
      <c r="Q69" s="368"/>
      <c r="R69" s="376"/>
    </row>
    <row r="70" spans="1:18" ht="15">
      <c r="A70" s="229"/>
      <c r="B70" s="233"/>
      <c r="C70" s="230"/>
      <c r="D70" s="357"/>
      <c r="E70" s="368"/>
      <c r="F70" s="369"/>
      <c r="G70" s="370"/>
      <c r="H70" s="368"/>
      <c r="I70" s="369"/>
      <c r="J70" s="370"/>
      <c r="K70" s="368"/>
      <c r="L70" s="369"/>
      <c r="M70" s="370"/>
      <c r="N70" s="368"/>
      <c r="O70" s="369"/>
      <c r="P70" s="370"/>
      <c r="Q70" s="368"/>
      <c r="R70" s="376"/>
    </row>
    <row r="71" spans="1:18" s="116" customFormat="1" ht="31.5" customHeight="1">
      <c r="A71" s="234"/>
      <c r="B71" s="553" t="s">
        <v>188</v>
      </c>
      <c r="C71" s="554"/>
      <c r="D71" s="362" t="s">
        <v>189</v>
      </c>
      <c r="E71" s="377">
        <f>SUM(E72:E74)</f>
        <v>39</v>
      </c>
      <c r="F71" s="377">
        <f aca="true" t="shared" si="18" ref="F71:R71">SUM(F72:F74)</f>
        <v>0</v>
      </c>
      <c r="G71" s="377">
        <f t="shared" si="18"/>
        <v>39</v>
      </c>
      <c r="H71" s="377">
        <f t="shared" si="18"/>
        <v>38</v>
      </c>
      <c r="I71" s="377">
        <f t="shared" si="18"/>
        <v>0</v>
      </c>
      <c r="J71" s="377">
        <f t="shared" si="18"/>
        <v>38</v>
      </c>
      <c r="K71" s="377">
        <f t="shared" si="18"/>
        <v>38</v>
      </c>
      <c r="L71" s="377">
        <f t="shared" si="18"/>
        <v>0</v>
      </c>
      <c r="M71" s="377">
        <f t="shared" si="18"/>
        <v>38</v>
      </c>
      <c r="N71" s="377">
        <f t="shared" si="18"/>
        <v>38</v>
      </c>
      <c r="O71" s="377">
        <f t="shared" si="18"/>
        <v>0</v>
      </c>
      <c r="P71" s="377">
        <f t="shared" si="18"/>
        <v>38</v>
      </c>
      <c r="Q71" s="377">
        <f t="shared" si="18"/>
        <v>0</v>
      </c>
      <c r="R71" s="377">
        <f t="shared" si="18"/>
        <v>153</v>
      </c>
    </row>
    <row r="72" spans="1:18" ht="15">
      <c r="A72" s="229"/>
      <c r="B72" s="197"/>
      <c r="C72" s="230"/>
      <c r="D72" s="363" t="s">
        <v>147</v>
      </c>
      <c r="E72" s="368">
        <v>15</v>
      </c>
      <c r="F72" s="369"/>
      <c r="G72" s="370">
        <f>E72+F72</f>
        <v>15</v>
      </c>
      <c r="H72" s="368">
        <v>15</v>
      </c>
      <c r="I72" s="369"/>
      <c r="J72" s="370">
        <f>H72+I72</f>
        <v>15</v>
      </c>
      <c r="K72" s="368">
        <v>15</v>
      </c>
      <c r="L72" s="369"/>
      <c r="M72" s="370">
        <f>K72+L72</f>
        <v>15</v>
      </c>
      <c r="N72" s="368">
        <v>15</v>
      </c>
      <c r="O72" s="369"/>
      <c r="P72" s="370">
        <f>N72+O72</f>
        <v>15</v>
      </c>
      <c r="Q72" s="368"/>
      <c r="R72" s="378">
        <f>G72+J72+M72+P72</f>
        <v>60</v>
      </c>
    </row>
    <row r="73" spans="1:18" ht="15">
      <c r="A73" s="229"/>
      <c r="B73" s="233"/>
      <c r="C73" s="230"/>
      <c r="D73" s="363" t="s">
        <v>148</v>
      </c>
      <c r="E73" s="368">
        <v>24</v>
      </c>
      <c r="F73" s="369"/>
      <c r="G73" s="370">
        <f>E73+F73</f>
        <v>24</v>
      </c>
      <c r="H73" s="368">
        <v>23</v>
      </c>
      <c r="I73" s="369"/>
      <c r="J73" s="370">
        <f>H73+I73</f>
        <v>23</v>
      </c>
      <c r="K73" s="368">
        <v>23</v>
      </c>
      <c r="L73" s="369"/>
      <c r="M73" s="370">
        <f>K73+L73</f>
        <v>23</v>
      </c>
      <c r="N73" s="368">
        <v>23</v>
      </c>
      <c r="O73" s="369"/>
      <c r="P73" s="370">
        <f>N73+O73</f>
        <v>23</v>
      </c>
      <c r="Q73" s="368"/>
      <c r="R73" s="378">
        <f>G73+J73+M73+P73</f>
        <v>93</v>
      </c>
    </row>
    <row r="74" spans="1:18" ht="15">
      <c r="A74" s="229"/>
      <c r="B74" s="233"/>
      <c r="C74" s="230"/>
      <c r="D74" s="364" t="s">
        <v>149</v>
      </c>
      <c r="E74" s="368"/>
      <c r="F74" s="369"/>
      <c r="G74" s="370">
        <f>E74+F74</f>
        <v>0</v>
      </c>
      <c r="H74" s="368"/>
      <c r="I74" s="369"/>
      <c r="J74" s="370"/>
      <c r="K74" s="368"/>
      <c r="L74" s="369"/>
      <c r="M74" s="370"/>
      <c r="N74" s="368"/>
      <c r="O74" s="369"/>
      <c r="P74" s="370"/>
      <c r="Q74" s="368"/>
      <c r="R74" s="376"/>
    </row>
    <row r="75" spans="1:18" ht="15">
      <c r="A75" s="229"/>
      <c r="B75" s="233"/>
      <c r="C75" s="230"/>
      <c r="D75" s="357"/>
      <c r="E75" s="368"/>
      <c r="F75" s="369"/>
      <c r="G75" s="370"/>
      <c r="H75" s="368"/>
      <c r="I75" s="369"/>
      <c r="J75" s="370"/>
      <c r="K75" s="368"/>
      <c r="L75" s="369"/>
      <c r="M75" s="370"/>
      <c r="N75" s="368"/>
      <c r="O75" s="369"/>
      <c r="P75" s="370"/>
      <c r="Q75" s="368"/>
      <c r="R75" s="376"/>
    </row>
    <row r="76" spans="1:18" ht="30" customHeight="1">
      <c r="A76" s="229"/>
      <c r="B76" s="555" t="s">
        <v>197</v>
      </c>
      <c r="C76" s="556"/>
      <c r="D76" s="365" t="s">
        <v>193</v>
      </c>
      <c r="E76" s="377">
        <f>SUM(E77:E81)</f>
        <v>42</v>
      </c>
      <c r="F76" s="377">
        <f aca="true" t="shared" si="19" ref="F76:R76">SUM(F77:F81)</f>
        <v>20</v>
      </c>
      <c r="G76" s="377">
        <f t="shared" si="19"/>
        <v>62</v>
      </c>
      <c r="H76" s="377">
        <f t="shared" si="19"/>
        <v>40</v>
      </c>
      <c r="I76" s="377">
        <f t="shared" si="19"/>
        <v>0</v>
      </c>
      <c r="J76" s="377">
        <f t="shared" si="19"/>
        <v>40</v>
      </c>
      <c r="K76" s="377">
        <f t="shared" si="19"/>
        <v>41</v>
      </c>
      <c r="L76" s="377">
        <f t="shared" si="19"/>
        <v>0</v>
      </c>
      <c r="M76" s="377">
        <f t="shared" si="19"/>
        <v>41</v>
      </c>
      <c r="N76" s="377">
        <f t="shared" si="19"/>
        <v>40</v>
      </c>
      <c r="O76" s="377">
        <f t="shared" si="19"/>
        <v>0</v>
      </c>
      <c r="P76" s="377">
        <f t="shared" si="19"/>
        <v>40</v>
      </c>
      <c r="Q76" s="377">
        <f t="shared" si="19"/>
        <v>0</v>
      </c>
      <c r="R76" s="377">
        <f t="shared" si="19"/>
        <v>183</v>
      </c>
    </row>
    <row r="77" spans="1:18" ht="15">
      <c r="A77" s="229"/>
      <c r="B77" s="233"/>
      <c r="C77" s="230"/>
      <c r="D77" s="366" t="s">
        <v>153</v>
      </c>
      <c r="E77" s="368">
        <v>3</v>
      </c>
      <c r="F77" s="369"/>
      <c r="G77" s="370">
        <f>E77+F77</f>
        <v>3</v>
      </c>
      <c r="H77" s="368">
        <v>3</v>
      </c>
      <c r="I77" s="369"/>
      <c r="J77" s="370">
        <f>H77+I77</f>
        <v>3</v>
      </c>
      <c r="K77" s="368">
        <v>3</v>
      </c>
      <c r="L77" s="369"/>
      <c r="M77" s="370">
        <f>K77+L77</f>
        <v>3</v>
      </c>
      <c r="N77" s="368">
        <v>3</v>
      </c>
      <c r="O77" s="369"/>
      <c r="P77" s="370">
        <f>N77+O77</f>
        <v>3</v>
      </c>
      <c r="Q77" s="368"/>
      <c r="R77" s="375">
        <f>G77+H77+K77+N77</f>
        <v>12</v>
      </c>
    </row>
    <row r="78" spans="1:18" ht="15">
      <c r="A78" s="229"/>
      <c r="B78" s="233"/>
      <c r="C78" s="230"/>
      <c r="D78" s="366" t="s">
        <v>154</v>
      </c>
      <c r="E78" s="368">
        <v>3</v>
      </c>
      <c r="F78" s="369"/>
      <c r="G78" s="370">
        <f>E78+F78</f>
        <v>3</v>
      </c>
      <c r="H78" s="368">
        <v>3</v>
      </c>
      <c r="I78" s="369"/>
      <c r="J78" s="370">
        <f>H78+I78</f>
        <v>3</v>
      </c>
      <c r="K78" s="368">
        <v>3</v>
      </c>
      <c r="L78" s="369"/>
      <c r="M78" s="370">
        <f>K78+L78</f>
        <v>3</v>
      </c>
      <c r="N78" s="368">
        <v>3</v>
      </c>
      <c r="O78" s="369"/>
      <c r="P78" s="370">
        <f>N78+O78</f>
        <v>3</v>
      </c>
      <c r="Q78" s="368"/>
      <c r="R78" s="375">
        <f>G78+H78+K78+N78</f>
        <v>12</v>
      </c>
    </row>
    <row r="79" spans="1:18" ht="15">
      <c r="A79" s="229"/>
      <c r="B79" s="233"/>
      <c r="C79" s="230"/>
      <c r="D79" s="366" t="s">
        <v>155</v>
      </c>
      <c r="E79" s="368">
        <v>11</v>
      </c>
      <c r="F79" s="369">
        <v>20</v>
      </c>
      <c r="G79" s="370">
        <f>E79+F79</f>
        <v>31</v>
      </c>
      <c r="H79" s="368">
        <v>9</v>
      </c>
      <c r="I79" s="369"/>
      <c r="J79" s="370">
        <f>H79+I79</f>
        <v>9</v>
      </c>
      <c r="K79" s="368">
        <v>10</v>
      </c>
      <c r="L79" s="369"/>
      <c r="M79" s="370">
        <f>K79+L79</f>
        <v>10</v>
      </c>
      <c r="N79" s="368">
        <v>9</v>
      </c>
      <c r="O79" s="369"/>
      <c r="P79" s="370">
        <f>N79+O79</f>
        <v>9</v>
      </c>
      <c r="Q79" s="368"/>
      <c r="R79" s="375">
        <f>G79+H79+K79+N79</f>
        <v>59</v>
      </c>
    </row>
    <row r="80" spans="1:18" ht="15">
      <c r="A80" s="229"/>
      <c r="B80" s="233"/>
      <c r="C80" s="230"/>
      <c r="D80" s="366" t="s">
        <v>191</v>
      </c>
      <c r="E80" s="368"/>
      <c r="F80" s="369"/>
      <c r="G80" s="370">
        <f>E80+F80</f>
        <v>0</v>
      </c>
      <c r="H80" s="368"/>
      <c r="I80" s="369"/>
      <c r="J80" s="370">
        <f>H80+I80</f>
        <v>0</v>
      </c>
      <c r="K80" s="368"/>
      <c r="L80" s="369"/>
      <c r="M80" s="370">
        <f>K80+L80</f>
        <v>0</v>
      </c>
      <c r="N80" s="368"/>
      <c r="O80" s="369"/>
      <c r="P80" s="370">
        <f>N80+O80</f>
        <v>0</v>
      </c>
      <c r="Q80" s="368"/>
      <c r="R80" s="375">
        <f>G80+H80+K80+N80</f>
        <v>0</v>
      </c>
    </row>
    <row r="81" spans="1:18" ht="15">
      <c r="A81" s="229"/>
      <c r="B81" s="233"/>
      <c r="C81" s="230"/>
      <c r="D81" s="366" t="s">
        <v>190</v>
      </c>
      <c r="E81" s="368">
        <v>25</v>
      </c>
      <c r="F81" s="369"/>
      <c r="G81" s="370">
        <f>E81+F81</f>
        <v>25</v>
      </c>
      <c r="H81" s="368">
        <v>25</v>
      </c>
      <c r="I81" s="369"/>
      <c r="J81" s="370">
        <f>H81+I81</f>
        <v>25</v>
      </c>
      <c r="K81" s="368">
        <v>25</v>
      </c>
      <c r="L81" s="369"/>
      <c r="M81" s="370">
        <f>K81+L81</f>
        <v>25</v>
      </c>
      <c r="N81" s="368">
        <v>25</v>
      </c>
      <c r="O81" s="369"/>
      <c r="P81" s="370">
        <f>N81+O81</f>
        <v>25</v>
      </c>
      <c r="Q81" s="368"/>
      <c r="R81" s="375">
        <f>G81+H81+K81+N81</f>
        <v>100</v>
      </c>
    </row>
    <row r="82" spans="1:18" ht="15">
      <c r="A82" s="229"/>
      <c r="B82" s="233"/>
      <c r="C82" s="230"/>
      <c r="D82" s="357"/>
      <c r="E82" s="368"/>
      <c r="F82" s="369"/>
      <c r="G82" s="370"/>
      <c r="H82" s="368"/>
      <c r="I82" s="369"/>
      <c r="J82" s="370"/>
      <c r="K82" s="368"/>
      <c r="L82" s="369"/>
      <c r="M82" s="370"/>
      <c r="N82" s="368"/>
      <c r="O82" s="369"/>
      <c r="P82" s="370"/>
      <c r="Q82" s="368"/>
      <c r="R82" s="375"/>
    </row>
    <row r="83" spans="1:18" ht="15">
      <c r="A83" s="229"/>
      <c r="B83" s="233"/>
      <c r="C83" s="230"/>
      <c r="D83" s="357"/>
      <c r="E83" s="368"/>
      <c r="F83" s="369"/>
      <c r="G83" s="370"/>
      <c r="H83" s="368"/>
      <c r="I83" s="369"/>
      <c r="J83" s="370"/>
      <c r="K83" s="368"/>
      <c r="L83" s="369"/>
      <c r="M83" s="370"/>
      <c r="N83" s="368"/>
      <c r="O83" s="369"/>
      <c r="P83" s="370"/>
      <c r="Q83" s="368"/>
      <c r="R83" s="376"/>
    </row>
    <row r="84" spans="1:18" ht="25.5" customHeight="1" thickBot="1">
      <c r="A84" s="557" t="s">
        <v>195</v>
      </c>
      <c r="B84" s="558"/>
      <c r="C84" s="559"/>
      <c r="D84" s="367" t="s">
        <v>194</v>
      </c>
      <c r="E84" s="379">
        <v>15000</v>
      </c>
      <c r="F84" s="380"/>
      <c r="G84" s="381">
        <v>15000</v>
      </c>
      <c r="H84" s="379">
        <v>15000</v>
      </c>
      <c r="I84" s="380"/>
      <c r="J84" s="381">
        <v>15000</v>
      </c>
      <c r="K84" s="379">
        <v>15000</v>
      </c>
      <c r="L84" s="380"/>
      <c r="M84" s="381">
        <v>15000</v>
      </c>
      <c r="N84" s="379">
        <v>15000</v>
      </c>
      <c r="O84" s="380"/>
      <c r="P84" s="381">
        <v>15000</v>
      </c>
      <c r="Q84" s="379"/>
      <c r="R84" s="382">
        <v>60000</v>
      </c>
    </row>
    <row r="85" ht="15">
      <c r="B85" s="45"/>
    </row>
    <row r="86" ht="15">
      <c r="B86" s="45"/>
    </row>
    <row r="87" ht="15">
      <c r="B87" s="45"/>
    </row>
    <row r="88" ht="15">
      <c r="B88" s="45"/>
    </row>
    <row r="89" ht="15">
      <c r="B89" s="45"/>
    </row>
    <row r="90" ht="15">
      <c r="B90" s="45"/>
    </row>
    <row r="91" ht="15">
      <c r="B91" s="45"/>
    </row>
    <row r="96" spans="1:16" ht="15" customHeight="1">
      <c r="A96" s="576" t="s">
        <v>95</v>
      </c>
      <c r="B96" s="577"/>
      <c r="C96" s="577"/>
      <c r="D96" s="577"/>
      <c r="E96" s="577"/>
      <c r="F96" s="577"/>
      <c r="G96" s="577"/>
      <c r="H96" s="578"/>
      <c r="I96" s="561" t="s">
        <v>38</v>
      </c>
      <c r="J96" s="561">
        <v>2011</v>
      </c>
      <c r="K96" s="561">
        <v>2012</v>
      </c>
      <c r="L96" s="561">
        <v>2013</v>
      </c>
      <c r="M96" s="605" t="s">
        <v>209</v>
      </c>
      <c r="N96" s="605" t="s">
        <v>210</v>
      </c>
      <c r="O96" s="605" t="s">
        <v>211</v>
      </c>
      <c r="P96" s="605" t="s">
        <v>212</v>
      </c>
    </row>
    <row r="97" spans="1:16" ht="21" customHeight="1">
      <c r="A97" s="579"/>
      <c r="B97" s="580"/>
      <c r="C97" s="580"/>
      <c r="D97" s="580"/>
      <c r="E97" s="580"/>
      <c r="F97" s="580"/>
      <c r="G97" s="580"/>
      <c r="H97" s="581"/>
      <c r="I97" s="562"/>
      <c r="J97" s="562"/>
      <c r="K97" s="562"/>
      <c r="L97" s="562"/>
      <c r="M97" s="605"/>
      <c r="N97" s="605"/>
      <c r="O97" s="605"/>
      <c r="P97" s="605"/>
    </row>
    <row r="98" spans="1:16" ht="27" customHeight="1">
      <c r="A98" s="563" t="s">
        <v>198</v>
      </c>
      <c r="B98" s="563"/>
      <c r="C98" s="563"/>
      <c r="D98" s="604" t="s">
        <v>199</v>
      </c>
      <c r="E98" s="604"/>
      <c r="F98" s="604"/>
      <c r="G98" s="604"/>
      <c r="H98" s="604"/>
      <c r="I98" s="103"/>
      <c r="J98" s="106"/>
      <c r="K98" s="103"/>
      <c r="L98" s="103"/>
      <c r="M98" s="106"/>
      <c r="N98" s="103"/>
      <c r="O98" s="104"/>
      <c r="P98" s="239"/>
    </row>
    <row r="99" spans="1:16" ht="30.75" customHeight="1">
      <c r="A99" s="563"/>
      <c r="B99" s="563"/>
      <c r="C99" s="563"/>
      <c r="D99" s="560" t="s">
        <v>200</v>
      </c>
      <c r="E99" s="560"/>
      <c r="F99" s="560"/>
      <c r="G99" s="560"/>
      <c r="H99" s="560"/>
      <c r="I99" s="240">
        <f>J99+K99+L99</f>
        <v>1194</v>
      </c>
      <c r="J99" s="70">
        <v>570</v>
      </c>
      <c r="K99" s="240">
        <v>345</v>
      </c>
      <c r="L99" s="240">
        <v>279</v>
      </c>
      <c r="M99" s="242">
        <f>G17</f>
        <v>2420</v>
      </c>
      <c r="N99" s="243">
        <f>J17</f>
        <v>2336</v>
      </c>
      <c r="O99" s="244">
        <f>M17</f>
        <v>2345</v>
      </c>
      <c r="P99" s="242">
        <f>P17</f>
        <v>2338</v>
      </c>
    </row>
    <row r="100" spans="1:16" ht="31.5" customHeight="1">
      <c r="A100" s="563"/>
      <c r="B100" s="563"/>
      <c r="C100" s="563"/>
      <c r="D100" s="560" t="s">
        <v>201</v>
      </c>
      <c r="E100" s="560"/>
      <c r="F100" s="560"/>
      <c r="G100" s="560"/>
      <c r="H100" s="560"/>
      <c r="I100" s="240">
        <f>J100+K100+L100</f>
        <v>0</v>
      </c>
      <c r="J100" s="70">
        <v>0</v>
      </c>
      <c r="K100" s="240">
        <v>0</v>
      </c>
      <c r="L100" s="240">
        <v>0</v>
      </c>
      <c r="M100" s="70">
        <v>0</v>
      </c>
      <c r="N100" s="240">
        <v>0</v>
      </c>
      <c r="O100" s="241">
        <v>0</v>
      </c>
      <c r="P100" s="70">
        <v>0</v>
      </c>
    </row>
    <row r="101" spans="1:16" ht="40.5" customHeight="1">
      <c r="A101" s="563"/>
      <c r="B101" s="563"/>
      <c r="C101" s="563"/>
      <c r="D101" s="560" t="s">
        <v>202</v>
      </c>
      <c r="E101" s="560"/>
      <c r="F101" s="560"/>
      <c r="G101" s="560"/>
      <c r="H101" s="560"/>
      <c r="I101" s="250">
        <v>0</v>
      </c>
      <c r="J101" s="250">
        <v>0</v>
      </c>
      <c r="K101" s="250">
        <v>0</v>
      </c>
      <c r="L101" s="250">
        <v>0</v>
      </c>
      <c r="M101" s="251">
        <v>0</v>
      </c>
      <c r="N101" s="252">
        <v>0</v>
      </c>
      <c r="O101" s="253">
        <v>0</v>
      </c>
      <c r="P101" s="251">
        <v>0</v>
      </c>
    </row>
    <row r="102" spans="1:16" ht="27.75" customHeight="1">
      <c r="A102" s="563"/>
      <c r="B102" s="563"/>
      <c r="C102" s="563"/>
      <c r="D102" s="245"/>
      <c r="E102" s="564"/>
      <c r="F102" s="564"/>
      <c r="G102" s="564"/>
      <c r="H102" s="565"/>
      <c r="I102" s="90"/>
      <c r="J102" s="90"/>
      <c r="K102" s="90"/>
      <c r="L102" s="90"/>
      <c r="M102" s="70"/>
      <c r="N102" s="240"/>
      <c r="O102" s="241"/>
      <c r="P102" s="70"/>
    </row>
    <row r="103" spans="1:16" ht="30" customHeight="1">
      <c r="A103" s="563"/>
      <c r="B103" s="563"/>
      <c r="C103" s="563"/>
      <c r="D103" s="560" t="s">
        <v>203</v>
      </c>
      <c r="E103" s="560"/>
      <c r="F103" s="560"/>
      <c r="G103" s="560"/>
      <c r="H103" s="560"/>
      <c r="I103" s="240">
        <f>J103+K103+L103</f>
        <v>923</v>
      </c>
      <c r="J103" s="70">
        <v>232</v>
      </c>
      <c r="K103" s="240">
        <v>345</v>
      </c>
      <c r="L103" s="240">
        <v>346</v>
      </c>
      <c r="M103" s="70">
        <v>39</v>
      </c>
      <c r="N103" s="240">
        <v>38</v>
      </c>
      <c r="O103" s="240">
        <v>38</v>
      </c>
      <c r="P103" s="70">
        <v>38</v>
      </c>
    </row>
    <row r="104" spans="1:16" ht="28.5" customHeight="1">
      <c r="A104" s="563"/>
      <c r="B104" s="563"/>
      <c r="C104" s="563"/>
      <c r="D104" s="560" t="s">
        <v>204</v>
      </c>
      <c r="E104" s="560"/>
      <c r="F104" s="560"/>
      <c r="G104" s="560"/>
      <c r="H104" s="560"/>
      <c r="I104" s="240">
        <v>0</v>
      </c>
      <c r="J104" s="70">
        <v>0</v>
      </c>
      <c r="K104" s="240">
        <v>0</v>
      </c>
      <c r="L104" s="240">
        <v>0</v>
      </c>
      <c r="M104" s="70">
        <v>0</v>
      </c>
      <c r="N104" s="240">
        <v>0</v>
      </c>
      <c r="O104" s="240">
        <v>0</v>
      </c>
      <c r="P104" s="70">
        <v>0</v>
      </c>
    </row>
    <row r="105" spans="1:16" ht="29.25" customHeight="1">
      <c r="A105" s="563"/>
      <c r="B105" s="563"/>
      <c r="C105" s="563"/>
      <c r="D105" s="560" t="s">
        <v>205</v>
      </c>
      <c r="E105" s="560"/>
      <c r="F105" s="560"/>
      <c r="G105" s="560"/>
      <c r="H105" s="560"/>
      <c r="I105" s="252">
        <v>0</v>
      </c>
      <c r="J105" s="251">
        <v>0</v>
      </c>
      <c r="K105" s="252">
        <v>0</v>
      </c>
      <c r="L105" s="252">
        <v>0</v>
      </c>
      <c r="M105" s="251">
        <v>0</v>
      </c>
      <c r="N105" s="252">
        <v>0</v>
      </c>
      <c r="O105" s="252">
        <v>0</v>
      </c>
      <c r="P105" s="251">
        <v>0</v>
      </c>
    </row>
    <row r="106" spans="1:16" ht="29.25" customHeight="1">
      <c r="A106" s="563"/>
      <c r="B106" s="563"/>
      <c r="C106" s="563"/>
      <c r="D106" s="237"/>
      <c r="E106" s="198"/>
      <c r="F106" s="198"/>
      <c r="G106" s="198"/>
      <c r="H106" s="238"/>
      <c r="I106" s="119"/>
      <c r="J106" s="89"/>
      <c r="K106" s="119"/>
      <c r="L106" s="119"/>
      <c r="M106" s="62"/>
      <c r="N106" s="51"/>
      <c r="O106" s="52"/>
      <c r="P106" s="62"/>
    </row>
    <row r="107" spans="1:16" ht="38.25" customHeight="1">
      <c r="A107" s="563"/>
      <c r="B107" s="563"/>
      <c r="C107" s="563"/>
      <c r="D107" s="560" t="s">
        <v>206</v>
      </c>
      <c r="E107" s="560"/>
      <c r="F107" s="560"/>
      <c r="G107" s="560"/>
      <c r="H107" s="560"/>
      <c r="I107" s="91">
        <f>J107+K107+L107</f>
        <v>164733</v>
      </c>
      <c r="J107" s="91">
        <v>69059</v>
      </c>
      <c r="K107" s="91">
        <v>60617</v>
      </c>
      <c r="L107" s="91">
        <v>35057</v>
      </c>
      <c r="M107" s="70">
        <v>15000</v>
      </c>
      <c r="N107" s="70">
        <v>15000</v>
      </c>
      <c r="O107" s="70">
        <v>15000</v>
      </c>
      <c r="P107" s="70">
        <v>15000</v>
      </c>
    </row>
    <row r="108" spans="1:16" ht="39" customHeight="1">
      <c r="A108" s="563"/>
      <c r="B108" s="563"/>
      <c r="C108" s="563"/>
      <c r="D108" s="560" t="s">
        <v>207</v>
      </c>
      <c r="E108" s="560"/>
      <c r="F108" s="560"/>
      <c r="G108" s="560"/>
      <c r="H108" s="560"/>
      <c r="I108" s="240">
        <v>0</v>
      </c>
      <c r="J108" s="70">
        <v>0</v>
      </c>
      <c r="K108" s="240">
        <v>0</v>
      </c>
      <c r="L108" s="240">
        <v>0</v>
      </c>
      <c r="M108" s="70">
        <v>0</v>
      </c>
      <c r="N108" s="240">
        <v>0</v>
      </c>
      <c r="O108" s="241">
        <v>0</v>
      </c>
      <c r="P108" s="70">
        <v>0</v>
      </c>
    </row>
    <row r="109" spans="1:16" ht="35.25" customHeight="1">
      <c r="A109" s="563"/>
      <c r="B109" s="563"/>
      <c r="C109" s="563"/>
      <c r="D109" s="545" t="s">
        <v>208</v>
      </c>
      <c r="E109" s="546"/>
      <c r="F109" s="546"/>
      <c r="G109" s="546"/>
      <c r="H109" s="547"/>
      <c r="I109" s="252">
        <v>0</v>
      </c>
      <c r="J109" s="251">
        <v>0</v>
      </c>
      <c r="K109" s="252">
        <v>0</v>
      </c>
      <c r="L109" s="252">
        <v>0</v>
      </c>
      <c r="M109" s="251">
        <v>0</v>
      </c>
      <c r="N109" s="252">
        <v>0</v>
      </c>
      <c r="O109" s="253">
        <v>0</v>
      </c>
      <c r="P109" s="251">
        <v>0</v>
      </c>
    </row>
    <row r="111" spans="1:4" ht="15">
      <c r="A111" s="430"/>
      <c r="B111" s="430"/>
      <c r="C111" s="430"/>
      <c r="D111" s="195"/>
    </row>
    <row r="112" spans="1:4" ht="15">
      <c r="A112" s="591"/>
      <c r="B112" s="591"/>
      <c r="C112" s="591"/>
      <c r="D112" s="195"/>
    </row>
    <row r="113" spans="1:8" ht="15">
      <c r="A113" s="543" t="s">
        <v>71</v>
      </c>
      <c r="B113" s="544"/>
      <c r="C113" s="544"/>
      <c r="D113" s="544"/>
      <c r="E113" s="544"/>
      <c r="F113" s="544"/>
      <c r="G113" s="544"/>
      <c r="H113" s="544"/>
    </row>
    <row r="114" spans="1:23" ht="26.25" customHeight="1">
      <c r="A114" s="500" t="s">
        <v>213</v>
      </c>
      <c r="B114" s="501"/>
      <c r="C114" s="502"/>
      <c r="D114" s="500" t="s">
        <v>214</v>
      </c>
      <c r="E114" s="501"/>
      <c r="F114" s="501"/>
      <c r="G114" s="501"/>
      <c r="H114" s="502"/>
      <c r="I114" s="570" t="s">
        <v>87</v>
      </c>
      <c r="J114" s="570" t="s">
        <v>79</v>
      </c>
      <c r="K114" s="570" t="s">
        <v>80</v>
      </c>
      <c r="L114" s="570" t="s">
        <v>81</v>
      </c>
      <c r="M114" s="570" t="s">
        <v>83</v>
      </c>
      <c r="N114" s="570" t="s">
        <v>84</v>
      </c>
      <c r="O114" s="570" t="s">
        <v>85</v>
      </c>
      <c r="P114" s="216"/>
      <c r="Q114" s="85"/>
      <c r="R114" s="216"/>
      <c r="S114" s="85"/>
      <c r="T114" s="85"/>
      <c r="U114" s="85"/>
      <c r="V114" s="85"/>
      <c r="W114" s="86"/>
    </row>
    <row r="115" spans="1:23" ht="15" customHeight="1">
      <c r="A115" s="503"/>
      <c r="B115" s="504"/>
      <c r="C115" s="505"/>
      <c r="D115" s="503"/>
      <c r="E115" s="504"/>
      <c r="F115" s="504"/>
      <c r="G115" s="504"/>
      <c r="H115" s="505"/>
      <c r="I115" s="571"/>
      <c r="J115" s="571"/>
      <c r="K115" s="571"/>
      <c r="L115" s="571"/>
      <c r="M115" s="571"/>
      <c r="N115" s="571"/>
      <c r="O115" s="571"/>
      <c r="P115" s="218"/>
      <c r="Q115" s="87"/>
      <c r="R115" s="220"/>
      <c r="S115" s="86"/>
      <c r="T115" s="86"/>
      <c r="U115" s="86"/>
      <c r="V115" s="86"/>
      <c r="W115" s="86"/>
    </row>
    <row r="116" spans="1:15" ht="33.75" customHeight="1">
      <c r="A116" s="503"/>
      <c r="B116" s="504"/>
      <c r="C116" s="505"/>
      <c r="D116" s="542" t="s">
        <v>215</v>
      </c>
      <c r="E116" s="542"/>
      <c r="F116" s="542"/>
      <c r="G116" s="542"/>
      <c r="H116" s="542"/>
      <c r="I116" s="246">
        <f>G17</f>
        <v>2420</v>
      </c>
      <c r="J116" s="247">
        <f>J17</f>
        <v>2336</v>
      </c>
      <c r="K116" s="246">
        <f>M17</f>
        <v>2345</v>
      </c>
      <c r="L116" s="246">
        <f>P17</f>
        <v>2338</v>
      </c>
      <c r="M116" s="247">
        <f>I116+J116</f>
        <v>4756</v>
      </c>
      <c r="N116" s="246">
        <f>I116+J116+K116</f>
        <v>7101</v>
      </c>
      <c r="O116" s="246">
        <f>I116+J116+K116+L116</f>
        <v>9439</v>
      </c>
    </row>
    <row r="117" spans="1:15" ht="36.75" customHeight="1">
      <c r="A117" s="234"/>
      <c r="B117" s="388"/>
      <c r="C117" s="117"/>
      <c r="D117" s="542" t="s">
        <v>216</v>
      </c>
      <c r="E117" s="542"/>
      <c r="F117" s="542"/>
      <c r="G117" s="542"/>
      <c r="H117" s="542"/>
      <c r="I117" s="248">
        <v>2420</v>
      </c>
      <c r="J117" s="7">
        <v>2336</v>
      </c>
      <c r="K117" s="248">
        <v>2345</v>
      </c>
      <c r="L117" s="248">
        <v>2338</v>
      </c>
      <c r="M117" s="7">
        <v>4756</v>
      </c>
      <c r="N117" s="248">
        <v>7101</v>
      </c>
      <c r="O117" s="248">
        <v>9439</v>
      </c>
    </row>
    <row r="118" spans="1:15" ht="27" customHeight="1">
      <c r="A118" s="234"/>
      <c r="B118" s="388"/>
      <c r="C118" s="117"/>
      <c r="D118" s="542" t="s">
        <v>217</v>
      </c>
      <c r="E118" s="542"/>
      <c r="F118" s="542"/>
      <c r="G118" s="542"/>
      <c r="H118" s="542"/>
      <c r="I118" s="249">
        <v>1</v>
      </c>
      <c r="J118" s="249">
        <v>1</v>
      </c>
      <c r="K118" s="249">
        <v>1</v>
      </c>
      <c r="L118" s="249">
        <v>1</v>
      </c>
      <c r="M118" s="249">
        <v>1</v>
      </c>
      <c r="N118" s="249">
        <v>1</v>
      </c>
      <c r="O118" s="249">
        <v>1</v>
      </c>
    </row>
    <row r="119" spans="1:18" s="83" customFormat="1" ht="15.75" customHeight="1">
      <c r="A119" s="389"/>
      <c r="B119" s="255"/>
      <c r="C119" s="254"/>
      <c r="D119" s="255"/>
      <c r="E119" s="549"/>
      <c r="F119" s="549"/>
      <c r="G119" s="549"/>
      <c r="H119" s="550"/>
      <c r="I119" s="256"/>
      <c r="J119" s="256"/>
      <c r="K119" s="256"/>
      <c r="L119" s="256"/>
      <c r="M119" s="256"/>
      <c r="N119" s="256"/>
      <c r="O119" s="256"/>
      <c r="P119" s="235"/>
      <c r="Q119" s="84"/>
      <c r="R119" s="236"/>
    </row>
    <row r="120" spans="1:18" s="83" customFormat="1" ht="30.75" customHeight="1">
      <c r="A120" s="389"/>
      <c r="B120" s="255"/>
      <c r="C120" s="254"/>
      <c r="D120" s="548" t="s">
        <v>218</v>
      </c>
      <c r="E120" s="548"/>
      <c r="F120" s="548"/>
      <c r="G120" s="548"/>
      <c r="H120" s="548"/>
      <c r="I120" s="102">
        <v>39</v>
      </c>
      <c r="J120" s="214">
        <v>39</v>
      </c>
      <c r="K120" s="102">
        <v>38</v>
      </c>
      <c r="L120" s="102">
        <v>38</v>
      </c>
      <c r="M120" s="214">
        <f>I120+J120</f>
        <v>78</v>
      </c>
      <c r="N120" s="102">
        <f>I120+J120+K120</f>
        <v>116</v>
      </c>
      <c r="O120" s="102">
        <f>I120+J120+K120+L120</f>
        <v>154</v>
      </c>
      <c r="P120" s="235"/>
      <c r="Q120" s="84"/>
      <c r="R120" s="236"/>
    </row>
    <row r="121" spans="1:18" s="83" customFormat="1" ht="28.5" customHeight="1">
      <c r="A121" s="389"/>
      <c r="B121" s="255"/>
      <c r="C121" s="254"/>
      <c r="D121" s="548" t="s">
        <v>219</v>
      </c>
      <c r="E121" s="548"/>
      <c r="F121" s="548"/>
      <c r="G121" s="548"/>
      <c r="H121" s="548"/>
      <c r="I121" s="102">
        <v>39</v>
      </c>
      <c r="J121" s="214">
        <v>39</v>
      </c>
      <c r="K121" s="102">
        <v>38</v>
      </c>
      <c r="L121" s="102">
        <v>38</v>
      </c>
      <c r="M121" s="214">
        <v>78</v>
      </c>
      <c r="N121" s="102">
        <v>116</v>
      </c>
      <c r="O121" s="102">
        <v>154</v>
      </c>
      <c r="P121" s="235"/>
      <c r="Q121" s="84"/>
      <c r="R121" s="236"/>
    </row>
    <row r="122" spans="1:18" s="83" customFormat="1" ht="43.5" customHeight="1">
      <c r="A122" s="389"/>
      <c r="B122" s="255"/>
      <c r="C122" s="254"/>
      <c r="D122" s="548" t="s">
        <v>220</v>
      </c>
      <c r="E122" s="548"/>
      <c r="F122" s="548"/>
      <c r="G122" s="548"/>
      <c r="H122" s="548"/>
      <c r="I122" s="249">
        <v>1</v>
      </c>
      <c r="J122" s="249">
        <v>1</v>
      </c>
      <c r="K122" s="249">
        <v>1</v>
      </c>
      <c r="L122" s="249">
        <v>1</v>
      </c>
      <c r="M122" s="249">
        <v>1</v>
      </c>
      <c r="N122" s="249">
        <v>1</v>
      </c>
      <c r="O122" s="249">
        <v>1</v>
      </c>
      <c r="P122" s="235"/>
      <c r="Q122" s="84"/>
      <c r="R122" s="236"/>
    </row>
    <row r="123" spans="1:18" s="83" customFormat="1" ht="24" customHeight="1">
      <c r="A123" s="566"/>
      <c r="B123" s="566"/>
      <c r="C123" s="566"/>
      <c r="D123" s="257"/>
      <c r="E123" s="567"/>
      <c r="F123" s="568"/>
      <c r="G123" s="568"/>
      <c r="H123" s="569"/>
      <c r="I123" s="258"/>
      <c r="J123" s="258"/>
      <c r="K123" s="258"/>
      <c r="L123" s="258"/>
      <c r="M123" s="258"/>
      <c r="N123" s="258"/>
      <c r="O123" s="258"/>
      <c r="P123" s="235"/>
      <c r="Q123" s="84"/>
      <c r="R123" s="236"/>
    </row>
    <row r="124" spans="1:15" ht="25.5" customHeight="1">
      <c r="A124" s="465"/>
      <c r="B124" s="465"/>
      <c r="C124" s="465"/>
      <c r="D124" s="545" t="s">
        <v>221</v>
      </c>
      <c r="E124" s="546"/>
      <c r="F124" s="546"/>
      <c r="G124" s="546"/>
      <c r="H124" s="547"/>
      <c r="I124" s="260">
        <v>15000</v>
      </c>
      <c r="J124" s="259">
        <v>15000</v>
      </c>
      <c r="K124" s="259">
        <v>15000</v>
      </c>
      <c r="L124" s="259">
        <v>15000</v>
      </c>
      <c r="M124" s="259">
        <f>I124+J124</f>
        <v>30000</v>
      </c>
      <c r="N124" s="259">
        <v>45000</v>
      </c>
      <c r="O124" s="259">
        <v>60000</v>
      </c>
    </row>
    <row r="125" spans="1:15" ht="25.5" customHeight="1">
      <c r="A125" s="465"/>
      <c r="B125" s="465"/>
      <c r="C125" s="465"/>
      <c r="D125" s="545" t="s">
        <v>222</v>
      </c>
      <c r="E125" s="546"/>
      <c r="F125" s="546"/>
      <c r="G125" s="546"/>
      <c r="H125" s="547"/>
      <c r="I125" s="260">
        <v>15000</v>
      </c>
      <c r="J125" s="259">
        <v>15000</v>
      </c>
      <c r="K125" s="259">
        <v>15000</v>
      </c>
      <c r="L125" s="259">
        <v>15000</v>
      </c>
      <c r="M125" s="259">
        <v>30000</v>
      </c>
      <c r="N125" s="259">
        <v>45000</v>
      </c>
      <c r="O125" s="259">
        <v>60000</v>
      </c>
    </row>
    <row r="126" spans="1:15" ht="25.5" customHeight="1">
      <c r="A126" s="465"/>
      <c r="B126" s="465"/>
      <c r="C126" s="465"/>
      <c r="D126" s="545" t="s">
        <v>223</v>
      </c>
      <c r="E126" s="546"/>
      <c r="F126" s="546"/>
      <c r="G126" s="546"/>
      <c r="H126" s="547"/>
      <c r="I126" s="249">
        <v>1</v>
      </c>
      <c r="J126" s="249">
        <v>1</v>
      </c>
      <c r="K126" s="249">
        <v>1</v>
      </c>
      <c r="L126" s="249">
        <v>1</v>
      </c>
      <c r="M126" s="249">
        <v>1</v>
      </c>
      <c r="N126" s="249">
        <v>1</v>
      </c>
      <c r="O126" s="249">
        <v>1</v>
      </c>
    </row>
  </sheetData>
  <sheetProtection password="C1BC" sheet="1"/>
  <mergeCells count="72">
    <mergeCell ref="J114:J115"/>
    <mergeCell ref="K114:K115"/>
    <mergeCell ref="L114:L115"/>
    <mergeCell ref="M114:M115"/>
    <mergeCell ref="N114:N115"/>
    <mergeCell ref="O114:O115"/>
    <mergeCell ref="A2:R2"/>
    <mergeCell ref="A3:R3"/>
    <mergeCell ref="A4:R4"/>
    <mergeCell ref="A6:R6"/>
    <mergeCell ref="H10:L10"/>
    <mergeCell ref="E14:F14"/>
    <mergeCell ref="K15:M15"/>
    <mergeCell ref="N15:P15"/>
    <mergeCell ref="D98:H98"/>
    <mergeCell ref="M96:M97"/>
    <mergeCell ref="N96:N97"/>
    <mergeCell ref="O96:O97"/>
    <mergeCell ref="N22:P22"/>
    <mergeCell ref="P96:P97"/>
    <mergeCell ref="J96:J97"/>
    <mergeCell ref="K96:K97"/>
    <mergeCell ref="Q15:Q16"/>
    <mergeCell ref="R15:R16"/>
    <mergeCell ref="A22:C23"/>
    <mergeCell ref="E22:G22"/>
    <mergeCell ref="H22:J22"/>
    <mergeCell ref="K22:M22"/>
    <mergeCell ref="Q22:Q23"/>
    <mergeCell ref="R22:R23"/>
    <mergeCell ref="E15:G15"/>
    <mergeCell ref="H15:J15"/>
    <mergeCell ref="I114:I115"/>
    <mergeCell ref="D118:H118"/>
    <mergeCell ref="A24:C24"/>
    <mergeCell ref="I96:I97"/>
    <mergeCell ref="D15:D16"/>
    <mergeCell ref="A15:C16"/>
    <mergeCell ref="A96:H97"/>
    <mergeCell ref="A17:C20"/>
    <mergeCell ref="A111:C112"/>
    <mergeCell ref="D22:D23"/>
    <mergeCell ref="L96:L97"/>
    <mergeCell ref="A98:C109"/>
    <mergeCell ref="E102:H102"/>
    <mergeCell ref="D125:H125"/>
    <mergeCell ref="D126:H126"/>
    <mergeCell ref="A123:C126"/>
    <mergeCell ref="E123:H123"/>
    <mergeCell ref="D105:H105"/>
    <mergeCell ref="D107:H107"/>
    <mergeCell ref="D108:H108"/>
    <mergeCell ref="B25:C25"/>
    <mergeCell ref="B71:C71"/>
    <mergeCell ref="B76:C76"/>
    <mergeCell ref="A84:C84"/>
    <mergeCell ref="D104:H104"/>
    <mergeCell ref="D109:H109"/>
    <mergeCell ref="D99:H99"/>
    <mergeCell ref="D100:H100"/>
    <mergeCell ref="D101:H101"/>
    <mergeCell ref="D103:H103"/>
    <mergeCell ref="A114:C116"/>
    <mergeCell ref="D114:H115"/>
    <mergeCell ref="D116:H116"/>
    <mergeCell ref="A113:H113"/>
    <mergeCell ref="D117:H117"/>
    <mergeCell ref="D124:H124"/>
    <mergeCell ref="D120:H120"/>
    <mergeCell ref="D121:H121"/>
    <mergeCell ref="D122:H122"/>
    <mergeCell ref="E119:H119"/>
  </mergeCells>
  <printOptions/>
  <pageMargins left="0.5" right="0.5" top="0.75" bottom="0.5" header="0.3" footer="0.3"/>
  <pageSetup horizontalDpi="600" verticalDpi="600" orientation="landscape" paperSize="9" scale="60" r:id="rId1"/>
  <rowBreaks count="3" manualBreakCount="3">
    <brk id="70" max="17" man="1"/>
    <brk id="95" max="255" man="1"/>
    <brk id="11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G62"/>
  <sheetViews>
    <sheetView view="pageBreakPreview" zoomScale="84" zoomScaleNormal="85" zoomScaleSheetLayoutView="84" zoomScalePageLayoutView="0" workbookViewId="0" topLeftCell="A1">
      <selection activeCell="K34" sqref="K34"/>
    </sheetView>
  </sheetViews>
  <sheetFormatPr defaultColWidth="9.140625" defaultRowHeight="12.75"/>
  <cols>
    <col min="1" max="1" width="22.00390625" style="73" customWidth="1"/>
    <col min="2" max="2" width="45.57421875" style="73" customWidth="1"/>
    <col min="3" max="7" width="15.7109375" style="120" customWidth="1"/>
    <col min="8" max="8" width="15.28125" style="73" hidden="1" customWidth="1"/>
    <col min="9" max="16384" width="9.140625" style="73" customWidth="1"/>
  </cols>
  <sheetData>
    <row r="1" ht="12.75">
      <c r="G1" s="78" t="s">
        <v>97</v>
      </c>
    </row>
    <row r="2" spans="1:7" ht="12.75">
      <c r="A2" s="609" t="s">
        <v>10</v>
      </c>
      <c r="B2" s="609"/>
      <c r="C2" s="609"/>
      <c r="D2" s="609"/>
      <c r="E2" s="609"/>
      <c r="F2" s="609"/>
      <c r="G2" s="609"/>
    </row>
    <row r="3" spans="1:7" ht="12.75">
      <c r="A3" s="609" t="s">
        <v>98</v>
      </c>
      <c r="B3" s="609"/>
      <c r="C3" s="609"/>
      <c r="D3" s="609"/>
      <c r="E3" s="609"/>
      <c r="F3" s="609"/>
      <c r="G3" s="609"/>
    </row>
    <row r="4" spans="1:7" ht="15.75">
      <c r="A4" s="121"/>
      <c r="B4" s="75"/>
      <c r="C4" s="122"/>
      <c r="D4" s="122"/>
      <c r="E4" s="122"/>
      <c r="F4" s="78"/>
      <c r="G4" s="78"/>
    </row>
    <row r="5" spans="1:7" ht="12.75">
      <c r="A5" s="609" t="s">
        <v>99</v>
      </c>
      <c r="B5" s="609"/>
      <c r="C5" s="609"/>
      <c r="D5" s="609"/>
      <c r="E5" s="609"/>
      <c r="F5" s="609"/>
      <c r="G5" s="609"/>
    </row>
    <row r="6" spans="1:7" ht="12.75">
      <c r="A6" s="78"/>
      <c r="B6" s="78"/>
      <c r="C6" s="78"/>
      <c r="D6" s="78"/>
      <c r="E6" s="78"/>
      <c r="F6" s="78"/>
      <c r="G6" s="78"/>
    </row>
    <row r="7" spans="1:7" ht="12.75">
      <c r="A7" s="74" t="s">
        <v>124</v>
      </c>
      <c r="B7" s="77"/>
      <c r="C7" s="123"/>
      <c r="D7" s="123"/>
      <c r="E7" s="123"/>
      <c r="F7" s="123"/>
      <c r="G7" s="123"/>
    </row>
    <row r="8" spans="1:7" ht="12.75">
      <c r="A8" s="74" t="s">
        <v>125</v>
      </c>
      <c r="B8" s="77"/>
      <c r="C8" s="123"/>
      <c r="D8" s="77" t="s">
        <v>129</v>
      </c>
      <c r="E8" s="77"/>
      <c r="F8" s="77"/>
      <c r="G8" s="77"/>
    </row>
    <row r="9" spans="1:7" ht="15.75">
      <c r="A9" s="74" t="s">
        <v>126</v>
      </c>
      <c r="B9" s="77"/>
      <c r="C9" s="187"/>
      <c r="D9" s="74" t="s">
        <v>36</v>
      </c>
      <c r="E9" s="187"/>
      <c r="F9" s="77"/>
      <c r="G9" s="77"/>
    </row>
    <row r="10" spans="1:7" ht="12.75">
      <c r="A10" s="76" t="s">
        <v>127</v>
      </c>
      <c r="B10" s="124"/>
      <c r="C10" s="125"/>
      <c r="D10" s="76" t="s">
        <v>127</v>
      </c>
      <c r="E10" s="125"/>
      <c r="F10" s="124"/>
      <c r="G10" s="124"/>
    </row>
    <row r="11" spans="1:7" ht="13.5" thickBot="1">
      <c r="A11" s="76"/>
      <c r="B11" s="124"/>
      <c r="C11" s="125"/>
      <c r="D11" s="125"/>
      <c r="E11" s="125"/>
      <c r="F11" s="125"/>
      <c r="G11" s="126"/>
    </row>
    <row r="12" spans="1:7" ht="12.75">
      <c r="A12" s="610" t="s">
        <v>100</v>
      </c>
      <c r="B12" s="613" t="s">
        <v>4</v>
      </c>
      <c r="C12" s="155"/>
      <c r="D12" s="155"/>
      <c r="E12" s="155"/>
      <c r="F12" s="608" t="s">
        <v>3</v>
      </c>
      <c r="G12" s="608" t="s">
        <v>9</v>
      </c>
    </row>
    <row r="13" spans="1:7" ht="12.75">
      <c r="A13" s="611"/>
      <c r="B13" s="614"/>
      <c r="C13" s="606" t="s">
        <v>0</v>
      </c>
      <c r="D13" s="606" t="s">
        <v>1</v>
      </c>
      <c r="E13" s="606" t="s">
        <v>2</v>
      </c>
      <c r="F13" s="606"/>
      <c r="G13" s="606"/>
    </row>
    <row r="14" spans="1:7" ht="13.5" thickBot="1">
      <c r="A14" s="612"/>
      <c r="B14" s="615"/>
      <c r="C14" s="607"/>
      <c r="D14" s="607"/>
      <c r="E14" s="607"/>
      <c r="F14" s="607"/>
      <c r="G14" s="607"/>
    </row>
    <row r="15" spans="1:7" ht="12.75">
      <c r="A15" s="127" t="s">
        <v>101</v>
      </c>
      <c r="B15" s="128"/>
      <c r="C15" s="156"/>
      <c r="D15" s="156"/>
      <c r="E15" s="156"/>
      <c r="F15" s="156"/>
      <c r="G15" s="156"/>
    </row>
    <row r="16" spans="1:8" ht="12.75">
      <c r="A16" s="129" t="s">
        <v>13</v>
      </c>
      <c r="B16" s="130" t="s">
        <v>102</v>
      </c>
      <c r="C16" s="157">
        <v>0</v>
      </c>
      <c r="D16" s="157">
        <v>120</v>
      </c>
      <c r="E16" s="157">
        <v>40</v>
      </c>
      <c r="F16" s="157">
        <v>40</v>
      </c>
      <c r="G16" s="158">
        <v>200</v>
      </c>
      <c r="H16" s="131" t="s">
        <v>103</v>
      </c>
    </row>
    <row r="17" spans="1:8" ht="12.75">
      <c r="A17" s="132"/>
      <c r="B17" s="133" t="s">
        <v>104</v>
      </c>
      <c r="C17" s="159"/>
      <c r="D17" s="159"/>
      <c r="E17" s="159"/>
      <c r="F17" s="159"/>
      <c r="G17" s="160"/>
      <c r="H17" s="134" t="s">
        <v>105</v>
      </c>
    </row>
    <row r="18" spans="1:8" ht="12.75">
      <c r="A18" s="132"/>
      <c r="B18" s="135" t="s">
        <v>106</v>
      </c>
      <c r="C18" s="159"/>
      <c r="D18" s="159">
        <v>57</v>
      </c>
      <c r="E18" s="159"/>
      <c r="F18" s="159">
        <v>17</v>
      </c>
      <c r="G18" s="160">
        <v>74</v>
      </c>
      <c r="H18" s="74"/>
    </row>
    <row r="19" spans="1:8" ht="12.75">
      <c r="A19" s="132"/>
      <c r="B19" s="135" t="s">
        <v>107</v>
      </c>
      <c r="C19" s="159"/>
      <c r="D19" s="159">
        <v>63</v>
      </c>
      <c r="E19" s="159">
        <v>40</v>
      </c>
      <c r="F19" s="159">
        <v>23</v>
      </c>
      <c r="G19" s="160">
        <v>126</v>
      </c>
      <c r="H19" s="74"/>
    </row>
    <row r="20" spans="1:8" ht="12.75">
      <c r="A20" s="132"/>
      <c r="B20" s="135" t="s">
        <v>108</v>
      </c>
      <c r="C20" s="159"/>
      <c r="D20" s="159"/>
      <c r="E20" s="159"/>
      <c r="F20" s="159"/>
      <c r="G20" s="160"/>
      <c r="H20" s="74"/>
    </row>
    <row r="21" spans="1:8" ht="12.75">
      <c r="A21" s="132"/>
      <c r="B21" s="130"/>
      <c r="C21" s="159"/>
      <c r="D21" s="159"/>
      <c r="E21" s="159"/>
      <c r="F21" s="159"/>
      <c r="G21" s="160"/>
      <c r="H21" s="74"/>
    </row>
    <row r="22" spans="1:7" ht="25.5">
      <c r="A22" s="136" t="s">
        <v>109</v>
      </c>
      <c r="B22" s="137" t="s">
        <v>110</v>
      </c>
      <c r="C22" s="159"/>
      <c r="D22" s="159"/>
      <c r="E22" s="159"/>
      <c r="F22" s="159"/>
      <c r="G22" s="161"/>
    </row>
    <row r="23" spans="1:8" ht="12.75">
      <c r="A23" s="132"/>
      <c r="B23" s="135" t="s">
        <v>106</v>
      </c>
      <c r="C23" s="159"/>
      <c r="D23" s="162">
        <v>0.9</v>
      </c>
      <c r="E23" s="162"/>
      <c r="F23" s="162">
        <v>0.9</v>
      </c>
      <c r="G23" s="163">
        <v>0.9</v>
      </c>
      <c r="H23" s="74"/>
    </row>
    <row r="24" spans="1:8" ht="12.75">
      <c r="A24" s="132"/>
      <c r="B24" s="135" t="s">
        <v>107</v>
      </c>
      <c r="C24" s="159"/>
      <c r="D24" s="162">
        <v>0.9</v>
      </c>
      <c r="E24" s="162">
        <v>0.9</v>
      </c>
      <c r="F24" s="162">
        <v>0.9</v>
      </c>
      <c r="G24" s="163">
        <v>0.9</v>
      </c>
      <c r="H24" s="74"/>
    </row>
    <row r="25" spans="1:8" ht="12.75">
      <c r="A25" s="132"/>
      <c r="B25" s="135" t="s">
        <v>108</v>
      </c>
      <c r="C25" s="159"/>
      <c r="D25" s="162"/>
      <c r="E25" s="159"/>
      <c r="F25" s="159"/>
      <c r="G25" s="160"/>
      <c r="H25" s="74"/>
    </row>
    <row r="26" spans="1:7" ht="12.75">
      <c r="A26" s="138"/>
      <c r="B26" s="130"/>
      <c r="C26" s="164"/>
      <c r="D26" s="165"/>
      <c r="E26" s="164"/>
      <c r="F26" s="164"/>
      <c r="G26" s="160"/>
    </row>
    <row r="27" spans="1:7" ht="19.5" customHeight="1">
      <c r="A27" s="139" t="s">
        <v>111</v>
      </c>
      <c r="B27" s="137" t="s">
        <v>112</v>
      </c>
      <c r="C27" s="159"/>
      <c r="D27" s="159"/>
      <c r="E27" s="159"/>
      <c r="F27" s="159"/>
      <c r="G27" s="166"/>
    </row>
    <row r="28" spans="1:8" ht="12.75">
      <c r="A28" s="132"/>
      <c r="B28" s="135" t="s">
        <v>106</v>
      </c>
      <c r="C28" s="159"/>
      <c r="D28" s="162">
        <v>0.95</v>
      </c>
      <c r="E28" s="162"/>
      <c r="F28" s="162">
        <v>0.95</v>
      </c>
      <c r="G28" s="163">
        <v>0.95</v>
      </c>
      <c r="H28" s="74"/>
    </row>
    <row r="29" spans="1:8" ht="12.75">
      <c r="A29" s="132"/>
      <c r="B29" s="135" t="s">
        <v>107</v>
      </c>
      <c r="C29" s="159"/>
      <c r="D29" s="162">
        <v>0.95</v>
      </c>
      <c r="E29" s="162">
        <v>0.95</v>
      </c>
      <c r="F29" s="162">
        <v>0.95</v>
      </c>
      <c r="G29" s="163">
        <v>0.95</v>
      </c>
      <c r="H29" s="74"/>
    </row>
    <row r="30" spans="1:8" ht="12.75">
      <c r="A30" s="132"/>
      <c r="B30" s="135" t="s">
        <v>108</v>
      </c>
      <c r="C30" s="159"/>
      <c r="D30" s="159"/>
      <c r="E30" s="159"/>
      <c r="F30" s="159"/>
      <c r="G30" s="160"/>
      <c r="H30" s="74"/>
    </row>
    <row r="31" spans="1:7" ht="13.5" thickBot="1">
      <c r="A31" s="190"/>
      <c r="B31" s="191"/>
      <c r="C31" s="164"/>
      <c r="D31" s="164"/>
      <c r="E31" s="164"/>
      <c r="F31" s="164"/>
      <c r="G31" s="160"/>
    </row>
    <row r="32" spans="1:7" ht="12.75">
      <c r="A32" s="188" t="s">
        <v>113</v>
      </c>
      <c r="B32" s="189"/>
      <c r="C32" s="166"/>
      <c r="D32" s="166"/>
      <c r="E32" s="166"/>
      <c r="F32" s="166"/>
      <c r="G32" s="166"/>
    </row>
    <row r="33" spans="1:8" ht="25.5">
      <c r="A33" s="142" t="s">
        <v>13</v>
      </c>
      <c r="B33" s="143" t="s">
        <v>114</v>
      </c>
      <c r="C33" s="167">
        <v>22</v>
      </c>
      <c r="D33" s="167">
        <v>22</v>
      </c>
      <c r="E33" s="167">
        <v>22</v>
      </c>
      <c r="F33" s="167">
        <v>22</v>
      </c>
      <c r="G33" s="160">
        <v>88</v>
      </c>
      <c r="H33" s="134" t="s">
        <v>115</v>
      </c>
    </row>
    <row r="34" spans="1:7" ht="12.75">
      <c r="A34" s="140"/>
      <c r="B34" s="144" t="s">
        <v>106</v>
      </c>
      <c r="C34" s="159">
        <v>17</v>
      </c>
      <c r="D34" s="159">
        <v>17</v>
      </c>
      <c r="E34" s="159">
        <v>17</v>
      </c>
      <c r="F34" s="159">
        <v>17</v>
      </c>
      <c r="G34" s="168">
        <v>17</v>
      </c>
    </row>
    <row r="35" spans="1:7" ht="12.75">
      <c r="A35" s="140"/>
      <c r="B35" s="143" t="s">
        <v>107</v>
      </c>
      <c r="C35" s="159">
        <v>5</v>
      </c>
      <c r="D35" s="159">
        <v>5</v>
      </c>
      <c r="E35" s="159">
        <v>5</v>
      </c>
      <c r="F35" s="159">
        <v>5</v>
      </c>
      <c r="G35" s="161">
        <v>20</v>
      </c>
    </row>
    <row r="36" spans="1:7" ht="12.75">
      <c r="A36" s="140"/>
      <c r="B36" s="130" t="s">
        <v>108</v>
      </c>
      <c r="C36" s="164"/>
      <c r="D36" s="164"/>
      <c r="E36" s="164"/>
      <c r="F36" s="164"/>
      <c r="G36" s="169"/>
    </row>
    <row r="37" spans="1:7" ht="30.75" customHeight="1">
      <c r="A37" s="136" t="s">
        <v>109</v>
      </c>
      <c r="B37" s="143" t="s">
        <v>116</v>
      </c>
      <c r="C37" s="170"/>
      <c r="D37" s="170"/>
      <c r="E37" s="171"/>
      <c r="F37" s="171"/>
      <c r="G37" s="172"/>
    </row>
    <row r="38" spans="1:7" ht="12.75">
      <c r="A38" s="140"/>
      <c r="B38" s="143" t="s">
        <v>106</v>
      </c>
      <c r="C38" s="162">
        <v>0.9</v>
      </c>
      <c r="D38" s="162">
        <v>0.9</v>
      </c>
      <c r="E38" s="162">
        <v>0.9</v>
      </c>
      <c r="F38" s="162">
        <v>0.9</v>
      </c>
      <c r="G38" s="183">
        <v>0.9</v>
      </c>
    </row>
    <row r="39" spans="1:7" ht="12.75">
      <c r="A39" s="140"/>
      <c r="B39" s="130" t="s">
        <v>107</v>
      </c>
      <c r="C39" s="173"/>
      <c r="D39" s="173"/>
      <c r="E39" s="173"/>
      <c r="F39" s="173"/>
      <c r="G39" s="174"/>
    </row>
    <row r="40" spans="1:7" ht="12.75">
      <c r="A40" s="140"/>
      <c r="B40" s="145" t="s">
        <v>108</v>
      </c>
      <c r="C40" s="173"/>
      <c r="D40" s="173"/>
      <c r="E40" s="173"/>
      <c r="F40" s="173"/>
      <c r="G40" s="174"/>
    </row>
    <row r="41" spans="1:7" ht="12.75">
      <c r="A41" s="140"/>
      <c r="B41" s="154"/>
      <c r="C41" s="171"/>
      <c r="D41" s="171"/>
      <c r="E41" s="171"/>
      <c r="F41" s="171"/>
      <c r="G41" s="174"/>
    </row>
    <row r="42" spans="1:7" ht="25.5">
      <c r="A42" s="136" t="s">
        <v>111</v>
      </c>
      <c r="B42" s="146" t="s">
        <v>117</v>
      </c>
      <c r="C42" s="159"/>
      <c r="D42" s="159"/>
      <c r="E42" s="159"/>
      <c r="F42" s="159"/>
      <c r="G42" s="161"/>
    </row>
    <row r="43" spans="1:7" ht="12.75">
      <c r="A43" s="140"/>
      <c r="B43" s="143" t="s">
        <v>106</v>
      </c>
      <c r="C43" s="175">
        <v>1</v>
      </c>
      <c r="D43" s="175">
        <v>1</v>
      </c>
      <c r="E43" s="175">
        <v>1</v>
      </c>
      <c r="F43" s="175">
        <v>1</v>
      </c>
      <c r="G43" s="184">
        <v>1</v>
      </c>
    </row>
    <row r="44" spans="1:7" ht="12.75">
      <c r="A44" s="140"/>
      <c r="B44" s="130" t="s">
        <v>107</v>
      </c>
      <c r="C44" s="175">
        <v>1</v>
      </c>
      <c r="D44" s="175">
        <v>1</v>
      </c>
      <c r="E44" s="175">
        <v>1</v>
      </c>
      <c r="F44" s="175">
        <v>1</v>
      </c>
      <c r="G44" s="184">
        <v>1</v>
      </c>
    </row>
    <row r="45" spans="1:7" ht="12.75">
      <c r="A45" s="140"/>
      <c r="B45" s="145" t="s">
        <v>108</v>
      </c>
      <c r="C45" s="175"/>
      <c r="D45" s="175"/>
      <c r="E45" s="175"/>
      <c r="F45" s="175"/>
      <c r="G45" s="184"/>
    </row>
    <row r="46" spans="1:7" ht="12.75">
      <c r="A46" s="141" t="s">
        <v>118</v>
      </c>
      <c r="B46" s="147"/>
      <c r="C46" s="176"/>
      <c r="D46" s="176"/>
      <c r="E46" s="176"/>
      <c r="F46" s="176"/>
      <c r="G46" s="174"/>
    </row>
    <row r="47" spans="1:111" s="149" customFormat="1" ht="26.25" thickBot="1">
      <c r="A47" s="142" t="s">
        <v>13</v>
      </c>
      <c r="B47" s="130" t="s">
        <v>119</v>
      </c>
      <c r="C47" s="164">
        <f>SUM(C49:C51)</f>
        <v>17</v>
      </c>
      <c r="D47" s="164">
        <f>SUM(D49:D51)</f>
        <v>17</v>
      </c>
      <c r="E47" s="164">
        <f>SUM(E49:E51)</f>
        <v>17</v>
      </c>
      <c r="F47" s="164">
        <f>SUM(F49:F51)</f>
        <v>17</v>
      </c>
      <c r="G47" s="177">
        <v>17</v>
      </c>
      <c r="H47" s="134" t="s">
        <v>120</v>
      </c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</row>
    <row r="48" spans="1:8" s="148" customFormat="1" ht="12.75">
      <c r="A48" s="142"/>
      <c r="B48" s="130"/>
      <c r="C48" s="178"/>
      <c r="D48" s="178"/>
      <c r="E48" s="178"/>
      <c r="F48" s="178"/>
      <c r="G48" s="177"/>
      <c r="H48" s="134" t="s">
        <v>121</v>
      </c>
    </row>
    <row r="49" spans="1:7" s="148" customFormat="1" ht="12.75">
      <c r="A49" s="136"/>
      <c r="B49" s="130" t="s">
        <v>106</v>
      </c>
      <c r="C49" s="178">
        <v>17</v>
      </c>
      <c r="D49" s="178">
        <v>17</v>
      </c>
      <c r="E49" s="178">
        <v>17</v>
      </c>
      <c r="F49" s="178">
        <v>17</v>
      </c>
      <c r="G49" s="177">
        <v>17</v>
      </c>
    </row>
    <row r="50" spans="1:7" s="148" customFormat="1" ht="12.75">
      <c r="A50" s="136"/>
      <c r="B50" s="130" t="s">
        <v>107</v>
      </c>
      <c r="C50" s="178" t="s">
        <v>128</v>
      </c>
      <c r="D50" s="178" t="s">
        <v>128</v>
      </c>
      <c r="E50" s="178" t="s">
        <v>128</v>
      </c>
      <c r="F50" s="178" t="s">
        <v>128</v>
      </c>
      <c r="G50" s="177" t="s">
        <v>128</v>
      </c>
    </row>
    <row r="51" spans="1:111" ht="12.75">
      <c r="A51" s="150"/>
      <c r="B51" s="145" t="s">
        <v>108</v>
      </c>
      <c r="C51" s="159" t="s">
        <v>128</v>
      </c>
      <c r="D51" s="159" t="s">
        <v>128</v>
      </c>
      <c r="E51" s="159" t="s">
        <v>128</v>
      </c>
      <c r="F51" s="159" t="s">
        <v>128</v>
      </c>
      <c r="G51" s="168" t="s">
        <v>128</v>
      </c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</row>
    <row r="52" spans="1:111" ht="12.75">
      <c r="A52" s="150"/>
      <c r="B52" s="143"/>
      <c r="C52" s="159"/>
      <c r="D52" s="159"/>
      <c r="E52" s="159"/>
      <c r="F52" s="159"/>
      <c r="G52" s="16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</row>
    <row r="53" spans="1:7" ht="25.5">
      <c r="A53" s="136" t="s">
        <v>109</v>
      </c>
      <c r="B53" s="143" t="s">
        <v>122</v>
      </c>
      <c r="C53" s="159"/>
      <c r="D53" s="159"/>
      <c r="E53" s="159"/>
      <c r="F53" s="159"/>
      <c r="G53" s="168"/>
    </row>
    <row r="54" spans="1:7" s="148" customFormat="1" ht="12.75">
      <c r="A54" s="136"/>
      <c r="B54" s="130" t="s">
        <v>106</v>
      </c>
      <c r="C54" s="162">
        <v>0.9</v>
      </c>
      <c r="D54" s="162">
        <v>0.9</v>
      </c>
      <c r="E54" s="162">
        <v>0.9</v>
      </c>
      <c r="F54" s="162">
        <v>0.9</v>
      </c>
      <c r="G54" s="185">
        <v>0.9</v>
      </c>
    </row>
    <row r="55" spans="1:7" s="148" customFormat="1" ht="12.75">
      <c r="A55" s="136"/>
      <c r="B55" s="130" t="s">
        <v>107</v>
      </c>
      <c r="C55" s="178"/>
      <c r="D55" s="178"/>
      <c r="E55" s="178"/>
      <c r="F55" s="178"/>
      <c r="G55" s="177"/>
    </row>
    <row r="56" spans="1:111" ht="12.75">
      <c r="A56" s="150"/>
      <c r="B56" s="145" t="s">
        <v>108</v>
      </c>
      <c r="C56" s="159"/>
      <c r="D56" s="159"/>
      <c r="E56" s="159"/>
      <c r="F56" s="159"/>
      <c r="G56" s="16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</row>
    <row r="57" spans="1:7" ht="12.75">
      <c r="A57" s="150"/>
      <c r="B57" s="151"/>
      <c r="C57" s="159"/>
      <c r="D57" s="159"/>
      <c r="E57" s="159"/>
      <c r="F57" s="159"/>
      <c r="G57" s="168"/>
    </row>
    <row r="58" spans="1:8" ht="38.25">
      <c r="A58" s="136" t="s">
        <v>111</v>
      </c>
      <c r="B58" s="133" t="s">
        <v>123</v>
      </c>
      <c r="C58" s="179"/>
      <c r="D58" s="179"/>
      <c r="E58" s="179"/>
      <c r="F58" s="179"/>
      <c r="G58" s="180"/>
      <c r="H58" s="74"/>
    </row>
    <row r="59" spans="1:7" s="148" customFormat="1" ht="12.75">
      <c r="A59" s="136"/>
      <c r="B59" s="130" t="s">
        <v>106</v>
      </c>
      <c r="C59" s="175">
        <v>1</v>
      </c>
      <c r="D59" s="175">
        <v>1</v>
      </c>
      <c r="E59" s="175">
        <v>1</v>
      </c>
      <c r="F59" s="175">
        <v>1</v>
      </c>
      <c r="G59" s="186">
        <v>1</v>
      </c>
    </row>
    <row r="60" spans="1:7" s="148" customFormat="1" ht="12.75">
      <c r="A60" s="136"/>
      <c r="B60" s="130" t="s">
        <v>107</v>
      </c>
      <c r="C60" s="175"/>
      <c r="D60" s="175"/>
      <c r="E60" s="175"/>
      <c r="F60" s="175"/>
      <c r="G60" s="177"/>
    </row>
    <row r="61" spans="1:111" ht="12.75">
      <c r="A61" s="150"/>
      <c r="B61" s="145" t="s">
        <v>108</v>
      </c>
      <c r="C61" s="159"/>
      <c r="D61" s="159"/>
      <c r="E61" s="159"/>
      <c r="F61" s="159"/>
      <c r="G61" s="16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</row>
    <row r="62" spans="1:7" ht="13.5" thickBot="1">
      <c r="A62" s="152"/>
      <c r="B62" s="153"/>
      <c r="C62" s="181"/>
      <c r="D62" s="181"/>
      <c r="E62" s="181"/>
      <c r="F62" s="181"/>
      <c r="G62" s="182"/>
    </row>
  </sheetData>
  <sheetProtection password="C1BC" sheet="1"/>
  <mergeCells count="10">
    <mergeCell ref="C13:C14"/>
    <mergeCell ref="D13:D14"/>
    <mergeCell ref="E13:E14"/>
    <mergeCell ref="F12:F14"/>
    <mergeCell ref="G12:G14"/>
    <mergeCell ref="A2:G2"/>
    <mergeCell ref="A3:G3"/>
    <mergeCell ref="A5:G5"/>
    <mergeCell ref="A12:A14"/>
    <mergeCell ref="B12:B14"/>
  </mergeCells>
  <printOptions/>
  <pageMargins left="1" right="1" top="0.75" bottom="0.75" header="0.3" footer="0.3"/>
  <pageSetup horizontalDpi="600" verticalDpi="600" orientation="landscape" paperSize="9" scale="80" r:id="rId1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zoomScale="70" zoomScaleNormal="85" zoomScaleSheetLayoutView="70" zoomScalePageLayoutView="0" workbookViewId="0" topLeftCell="A1">
      <selection activeCell="L10" sqref="L10"/>
    </sheetView>
  </sheetViews>
  <sheetFormatPr defaultColWidth="9.140625" defaultRowHeight="12.75"/>
  <cols>
    <col min="1" max="1" width="23.57421875" style="265" customWidth="1"/>
    <col min="2" max="2" width="4.57421875" style="265" customWidth="1"/>
    <col min="3" max="3" width="5.7109375" style="265" customWidth="1"/>
    <col min="4" max="4" width="5.28125" style="265" customWidth="1"/>
    <col min="5" max="5" width="55.57421875" style="265" customWidth="1"/>
    <col min="6" max="9" width="16.421875" style="316" customWidth="1"/>
    <col min="10" max="10" width="11.57421875" style="316" customWidth="1"/>
    <col min="11" max="11" width="11.57421875" style="265" customWidth="1"/>
    <col min="12" max="12" width="41.140625" style="265" customWidth="1"/>
    <col min="13" max="16384" width="9.140625" style="265" customWidth="1"/>
  </cols>
  <sheetData>
    <row r="1" spans="1:10" ht="15">
      <c r="A1" s="263"/>
      <c r="B1" s="263"/>
      <c r="C1" s="263"/>
      <c r="D1" s="264"/>
      <c r="E1" s="264"/>
      <c r="F1" s="315"/>
      <c r="G1" s="315"/>
      <c r="H1" s="315"/>
      <c r="J1" s="315" t="s">
        <v>224</v>
      </c>
    </row>
    <row r="2" spans="1:10" ht="15">
      <c r="A2" s="623" t="s">
        <v>10</v>
      </c>
      <c r="B2" s="623"/>
      <c r="C2" s="623"/>
      <c r="D2" s="623"/>
      <c r="E2" s="623"/>
      <c r="F2" s="623"/>
      <c r="G2" s="623"/>
      <c r="H2" s="623"/>
      <c r="I2" s="623"/>
      <c r="J2" s="623"/>
    </row>
    <row r="3" spans="1:10" ht="15.75" customHeight="1">
      <c r="A3" s="623" t="s">
        <v>225</v>
      </c>
      <c r="B3" s="623"/>
      <c r="C3" s="623"/>
      <c r="D3" s="623"/>
      <c r="E3" s="623"/>
      <c r="F3" s="623"/>
      <c r="G3" s="623"/>
      <c r="H3" s="623"/>
      <c r="I3" s="623"/>
      <c r="J3" s="623"/>
    </row>
    <row r="4" spans="1:8" ht="15">
      <c r="A4" s="263"/>
      <c r="B4" s="263"/>
      <c r="C4" s="263"/>
      <c r="D4" s="264"/>
      <c r="E4" s="264"/>
      <c r="F4" s="315"/>
      <c r="G4" s="315"/>
      <c r="H4" s="315"/>
    </row>
    <row r="5" spans="1:10" ht="15.75" customHeight="1">
      <c r="A5" s="623" t="s">
        <v>41</v>
      </c>
      <c r="B5" s="623"/>
      <c r="C5" s="623"/>
      <c r="D5" s="623"/>
      <c r="E5" s="623"/>
      <c r="F5" s="623"/>
      <c r="G5" s="623"/>
      <c r="H5" s="623"/>
      <c r="I5" s="623"/>
      <c r="J5" s="623"/>
    </row>
    <row r="6" spans="1:8" ht="15">
      <c r="A6" s="263"/>
      <c r="B6" s="263"/>
      <c r="C6" s="263"/>
      <c r="D6" s="264"/>
      <c r="E6" s="264"/>
      <c r="F6" s="315"/>
      <c r="G6" s="315"/>
      <c r="H6" s="315"/>
    </row>
    <row r="7" spans="1:7" ht="15">
      <c r="A7" s="265" t="s">
        <v>284</v>
      </c>
      <c r="B7" s="266"/>
      <c r="C7" s="266"/>
      <c r="D7" s="266"/>
      <c r="E7" s="263"/>
      <c r="G7" s="266" t="s">
        <v>287</v>
      </c>
    </row>
    <row r="8" spans="1:7" ht="14.25">
      <c r="A8" s="265" t="s">
        <v>285</v>
      </c>
      <c r="B8" s="266"/>
      <c r="C8" s="266"/>
      <c r="D8" s="266"/>
      <c r="E8" s="267"/>
      <c r="G8" s="266" t="s">
        <v>36</v>
      </c>
    </row>
    <row r="9" spans="1:8" ht="15.75" customHeight="1">
      <c r="A9" s="265" t="s">
        <v>286</v>
      </c>
      <c r="B9" s="268"/>
      <c r="C9" s="268"/>
      <c r="D9" s="269"/>
      <c r="E9" s="269"/>
      <c r="F9" s="317"/>
      <c r="G9" s="268" t="s">
        <v>127</v>
      </c>
      <c r="H9" s="318"/>
    </row>
    <row r="10" spans="1:9" ht="14.25">
      <c r="A10" s="270" t="s">
        <v>127</v>
      </c>
      <c r="B10" s="268"/>
      <c r="C10" s="268"/>
      <c r="D10" s="268"/>
      <c r="E10" s="271" t="s">
        <v>226</v>
      </c>
      <c r="F10" s="318"/>
      <c r="G10" s="318"/>
      <c r="H10" s="318"/>
      <c r="I10" s="318"/>
    </row>
    <row r="11" spans="1:10" ht="15" thickBot="1">
      <c r="A11" s="270"/>
      <c r="B11" s="268"/>
      <c r="C11" s="268"/>
      <c r="D11" s="268"/>
      <c r="E11" s="271"/>
      <c r="F11" s="318"/>
      <c r="G11" s="318"/>
      <c r="H11" s="318"/>
      <c r="I11" s="318"/>
      <c r="J11" s="333"/>
    </row>
    <row r="12" spans="1:12" ht="15.75" customHeight="1">
      <c r="A12" s="620" t="s">
        <v>100</v>
      </c>
      <c r="B12" s="624" t="s">
        <v>4</v>
      </c>
      <c r="C12" s="625"/>
      <c r="D12" s="625"/>
      <c r="E12" s="625"/>
      <c r="F12" s="617" t="s">
        <v>0</v>
      </c>
      <c r="G12" s="617" t="s">
        <v>1</v>
      </c>
      <c r="H12" s="617" t="s">
        <v>2</v>
      </c>
      <c r="I12" s="617" t="s">
        <v>3</v>
      </c>
      <c r="J12" s="620" t="s">
        <v>9</v>
      </c>
      <c r="L12" s="616"/>
    </row>
    <row r="13" spans="1:12" ht="15" customHeight="1">
      <c r="A13" s="621"/>
      <c r="B13" s="626"/>
      <c r="C13" s="627"/>
      <c r="D13" s="627"/>
      <c r="E13" s="627"/>
      <c r="F13" s="618"/>
      <c r="G13" s="618"/>
      <c r="H13" s="618"/>
      <c r="I13" s="618"/>
      <c r="J13" s="621"/>
      <c r="L13" s="616"/>
    </row>
    <row r="14" spans="1:12" ht="15.75" customHeight="1" thickBot="1">
      <c r="A14" s="622"/>
      <c r="B14" s="628"/>
      <c r="C14" s="629"/>
      <c r="D14" s="629"/>
      <c r="E14" s="629"/>
      <c r="F14" s="619"/>
      <c r="G14" s="619"/>
      <c r="H14" s="619"/>
      <c r="I14" s="619"/>
      <c r="J14" s="622"/>
      <c r="L14" s="616"/>
    </row>
    <row r="15" spans="1:10" ht="15">
      <c r="A15" s="341"/>
      <c r="B15" s="272"/>
      <c r="C15" s="273"/>
      <c r="D15" s="273"/>
      <c r="E15" s="274"/>
      <c r="F15" s="275"/>
      <c r="G15" s="275"/>
      <c r="H15" s="275"/>
      <c r="I15" s="275"/>
      <c r="J15" s="276"/>
    </row>
    <row r="16" spans="1:10" ht="17.25" customHeight="1">
      <c r="A16" s="342"/>
      <c r="B16" s="277" t="s">
        <v>227</v>
      </c>
      <c r="C16" s="278" t="s">
        <v>228</v>
      </c>
      <c r="D16" s="279"/>
      <c r="E16" s="279"/>
      <c r="F16" s="319"/>
      <c r="G16" s="319"/>
      <c r="H16" s="319"/>
      <c r="I16" s="319"/>
      <c r="J16" s="334"/>
    </row>
    <row r="17" spans="1:10" ht="17.25" customHeight="1">
      <c r="A17" s="342"/>
      <c r="B17" s="277"/>
      <c r="C17" s="280" t="s">
        <v>229</v>
      </c>
      <c r="D17" s="279" t="s">
        <v>230</v>
      </c>
      <c r="E17" s="281"/>
      <c r="F17" s="323">
        <v>10</v>
      </c>
      <c r="G17" s="323">
        <v>13</v>
      </c>
      <c r="H17" s="323">
        <v>13</v>
      </c>
      <c r="I17" s="323">
        <v>15</v>
      </c>
      <c r="J17" s="336">
        <f>F17+G17+H17+I17</f>
        <v>51</v>
      </c>
    </row>
    <row r="18" spans="1:10" ht="17.25" customHeight="1">
      <c r="A18" s="342"/>
      <c r="B18" s="277"/>
      <c r="C18" s="280" t="s">
        <v>231</v>
      </c>
      <c r="D18" s="279" t="s">
        <v>288</v>
      </c>
      <c r="E18" s="279"/>
      <c r="F18" s="323">
        <v>6</v>
      </c>
      <c r="G18" s="323">
        <v>14</v>
      </c>
      <c r="H18" s="323">
        <v>10</v>
      </c>
      <c r="I18" s="323">
        <v>10</v>
      </c>
      <c r="J18" s="336">
        <f>F18+G18+H18+I18</f>
        <v>40</v>
      </c>
    </row>
    <row r="19" spans="1:10" ht="17.25" customHeight="1">
      <c r="A19" s="342"/>
      <c r="B19" s="277" t="s">
        <v>232</v>
      </c>
      <c r="C19" s="282" t="s">
        <v>233</v>
      </c>
      <c r="D19" s="279"/>
      <c r="E19" s="279"/>
      <c r="F19" s="323"/>
      <c r="G19" s="323"/>
      <c r="H19" s="323"/>
      <c r="I19" s="323"/>
      <c r="J19" s="336"/>
    </row>
    <row r="20" spans="1:10" ht="17.25" customHeight="1">
      <c r="A20" s="342"/>
      <c r="B20" s="283"/>
      <c r="C20" s="280" t="s">
        <v>234</v>
      </c>
      <c r="D20" s="279" t="s">
        <v>235</v>
      </c>
      <c r="E20" s="279"/>
      <c r="F20" s="323">
        <v>8</v>
      </c>
      <c r="G20" s="323">
        <v>8</v>
      </c>
      <c r="H20" s="323">
        <v>8</v>
      </c>
      <c r="I20" s="323">
        <v>8</v>
      </c>
      <c r="J20" s="336">
        <f>F20+G20+H20+I20</f>
        <v>32</v>
      </c>
    </row>
    <row r="21" spans="1:10" ht="17.25" customHeight="1">
      <c r="A21" s="343"/>
      <c r="C21" s="280" t="s">
        <v>236</v>
      </c>
      <c r="D21" s="279" t="s">
        <v>237</v>
      </c>
      <c r="E21" s="279"/>
      <c r="F21" s="323">
        <v>5</v>
      </c>
      <c r="G21" s="323">
        <v>5</v>
      </c>
      <c r="H21" s="323">
        <v>5</v>
      </c>
      <c r="I21" s="323">
        <v>5</v>
      </c>
      <c r="J21" s="336">
        <f>F21+G21+H21+I21</f>
        <v>20</v>
      </c>
    </row>
    <row r="22" spans="1:10" ht="17.25" customHeight="1">
      <c r="A22" s="343"/>
      <c r="B22" s="277" t="s">
        <v>238</v>
      </c>
      <c r="C22" s="279" t="s">
        <v>239</v>
      </c>
      <c r="D22" s="279"/>
      <c r="E22" s="279"/>
      <c r="F22" s="320"/>
      <c r="G22" s="320"/>
      <c r="H22" s="320"/>
      <c r="I22" s="320"/>
      <c r="J22" s="335"/>
    </row>
    <row r="23" spans="1:10" ht="17.25" customHeight="1">
      <c r="A23" s="343"/>
      <c r="B23" s="277"/>
      <c r="C23" s="284" t="s">
        <v>240</v>
      </c>
      <c r="D23" s="279" t="s">
        <v>241</v>
      </c>
      <c r="E23" s="279"/>
      <c r="F23" s="321">
        <v>5</v>
      </c>
      <c r="G23" s="321">
        <v>5</v>
      </c>
      <c r="H23" s="321">
        <v>5</v>
      </c>
      <c r="I23" s="321">
        <v>5</v>
      </c>
      <c r="J23" s="339">
        <f>F23+G23+H23+I23</f>
        <v>20</v>
      </c>
    </row>
    <row r="24" spans="1:10" ht="17.25" customHeight="1">
      <c r="A24" s="343"/>
      <c r="B24" s="285"/>
      <c r="C24" s="286" t="s">
        <v>242</v>
      </c>
      <c r="D24" s="287" t="s">
        <v>243</v>
      </c>
      <c r="E24" s="281"/>
      <c r="F24" s="321">
        <v>3</v>
      </c>
      <c r="G24" s="321">
        <v>3</v>
      </c>
      <c r="H24" s="321">
        <v>3</v>
      </c>
      <c r="I24" s="321">
        <v>1</v>
      </c>
      <c r="J24" s="339">
        <f>F24+G24+H24+I24</f>
        <v>10</v>
      </c>
    </row>
    <row r="25" spans="1:10" s="292" customFormat="1" ht="17.25" customHeight="1">
      <c r="A25" s="344"/>
      <c r="B25" s="288" t="s">
        <v>244</v>
      </c>
      <c r="C25" s="289" t="s">
        <v>245</v>
      </c>
      <c r="D25" s="290"/>
      <c r="E25" s="291"/>
      <c r="F25" s="322"/>
      <c r="G25" s="322"/>
      <c r="H25" s="322"/>
      <c r="I25" s="322"/>
      <c r="J25" s="339"/>
    </row>
    <row r="26" spans="1:10" s="292" customFormat="1" ht="17.25" customHeight="1">
      <c r="A26" s="344"/>
      <c r="B26" s="293"/>
      <c r="C26" s="289" t="s">
        <v>246</v>
      </c>
      <c r="D26" s="291" t="s">
        <v>247</v>
      </c>
      <c r="E26" s="291"/>
      <c r="F26" s="322">
        <v>2</v>
      </c>
      <c r="G26" s="322">
        <v>3</v>
      </c>
      <c r="H26" s="322">
        <v>2</v>
      </c>
      <c r="I26" s="322">
        <v>3</v>
      </c>
      <c r="J26" s="339">
        <f>F26+G26+H26+I26</f>
        <v>10</v>
      </c>
    </row>
    <row r="27" spans="1:10" s="292" customFormat="1" ht="17.25" customHeight="1">
      <c r="A27" s="344"/>
      <c r="B27" s="293"/>
      <c r="C27" s="289" t="s">
        <v>248</v>
      </c>
      <c r="D27" s="291" t="s">
        <v>249</v>
      </c>
      <c r="E27" s="291"/>
      <c r="F27" s="322">
        <v>2</v>
      </c>
      <c r="G27" s="322">
        <v>2</v>
      </c>
      <c r="H27" s="322">
        <v>2</v>
      </c>
      <c r="I27" s="322">
        <v>2</v>
      </c>
      <c r="J27" s="339">
        <f>F27+G27+H27+I27</f>
        <v>8</v>
      </c>
    </row>
    <row r="28" spans="1:10" s="292" customFormat="1" ht="17.25" customHeight="1">
      <c r="A28" s="344"/>
      <c r="B28" s="293"/>
      <c r="C28" s="289" t="s">
        <v>250</v>
      </c>
      <c r="D28" s="291" t="s">
        <v>251</v>
      </c>
      <c r="E28" s="349"/>
      <c r="F28" s="322">
        <v>2</v>
      </c>
      <c r="G28" s="322">
        <v>2</v>
      </c>
      <c r="H28" s="322">
        <v>2</v>
      </c>
      <c r="I28" s="322">
        <v>2</v>
      </c>
      <c r="J28" s="339">
        <f>F28+G28+H28+I28</f>
        <v>8</v>
      </c>
    </row>
    <row r="29" spans="1:10" s="292" customFormat="1" ht="17.25" customHeight="1" thickBot="1">
      <c r="A29" s="350"/>
      <c r="B29" s="351"/>
      <c r="C29" s="352" t="s">
        <v>252</v>
      </c>
      <c r="D29" s="353" t="s">
        <v>253</v>
      </c>
      <c r="E29" s="354"/>
      <c r="F29" s="322">
        <v>2</v>
      </c>
      <c r="G29" s="322">
        <v>2</v>
      </c>
      <c r="H29" s="322">
        <v>2</v>
      </c>
      <c r="I29" s="322">
        <v>2</v>
      </c>
      <c r="J29" s="339">
        <f>F29+G29+H29+I29</f>
        <v>8</v>
      </c>
    </row>
    <row r="30" spans="1:10" ht="17.25" customHeight="1">
      <c r="A30" s="343"/>
      <c r="B30" s="348" t="s">
        <v>254</v>
      </c>
      <c r="C30" s="282" t="s">
        <v>255</v>
      </c>
      <c r="D30" s="282"/>
      <c r="E30" s="282"/>
      <c r="F30" s="321"/>
      <c r="G30" s="321"/>
      <c r="H30" s="321"/>
      <c r="I30" s="321"/>
      <c r="J30" s="339"/>
    </row>
    <row r="31" spans="1:10" ht="17.25" customHeight="1">
      <c r="A31" s="343"/>
      <c r="B31" s="285"/>
      <c r="C31" s="295" t="s">
        <v>256</v>
      </c>
      <c r="D31" s="296" t="s">
        <v>257</v>
      </c>
      <c r="E31" s="297"/>
      <c r="F31" s="321">
        <v>25</v>
      </c>
      <c r="G31" s="321">
        <v>0</v>
      </c>
      <c r="H31" s="321">
        <v>100</v>
      </c>
      <c r="I31" s="321">
        <v>25</v>
      </c>
      <c r="J31" s="339">
        <f>F31+G31+H31+I31</f>
        <v>150</v>
      </c>
    </row>
    <row r="32" spans="1:10" ht="17.25" customHeight="1">
      <c r="A32" s="343"/>
      <c r="B32" s="285"/>
      <c r="C32" s="298" t="s">
        <v>258</v>
      </c>
      <c r="D32" s="287" t="s">
        <v>259</v>
      </c>
      <c r="E32" s="287"/>
      <c r="F32" s="321">
        <v>25</v>
      </c>
      <c r="G32" s="321">
        <v>0</v>
      </c>
      <c r="H32" s="321">
        <v>100</v>
      </c>
      <c r="I32" s="321">
        <v>25</v>
      </c>
      <c r="J32" s="339">
        <f>F32+G32+H32+I32</f>
        <v>150</v>
      </c>
    </row>
    <row r="33" spans="1:10" ht="17.25" customHeight="1">
      <c r="A33" s="345"/>
      <c r="B33" s="277" t="s">
        <v>260</v>
      </c>
      <c r="C33" s="279" t="s">
        <v>261</v>
      </c>
      <c r="D33" s="279"/>
      <c r="E33" s="279"/>
      <c r="F33" s="321"/>
      <c r="G33" s="321"/>
      <c r="H33" s="321"/>
      <c r="I33" s="321"/>
      <c r="J33" s="339"/>
    </row>
    <row r="34" spans="1:10" ht="17.25" customHeight="1">
      <c r="A34" s="345"/>
      <c r="B34" s="277"/>
      <c r="C34" s="299" t="s">
        <v>262</v>
      </c>
      <c r="D34" s="279" t="s">
        <v>263</v>
      </c>
      <c r="E34" s="279"/>
      <c r="F34" s="323">
        <v>5</v>
      </c>
      <c r="G34" s="323">
        <v>5</v>
      </c>
      <c r="H34" s="323">
        <v>8</v>
      </c>
      <c r="I34" s="323">
        <v>5</v>
      </c>
      <c r="J34" s="336">
        <f>F34+G34+H34+I34</f>
        <v>23</v>
      </c>
    </row>
    <row r="35" spans="1:10" ht="17.25" customHeight="1">
      <c r="A35" s="345"/>
      <c r="B35" s="285"/>
      <c r="C35" s="298" t="s">
        <v>264</v>
      </c>
      <c r="D35" s="281" t="s">
        <v>265</v>
      </c>
      <c r="E35" s="281"/>
      <c r="F35" s="321">
        <v>3</v>
      </c>
      <c r="G35" s="321"/>
      <c r="H35" s="321"/>
      <c r="I35" s="321"/>
      <c r="J35" s="336">
        <f>F35+G35+H35+I35</f>
        <v>3</v>
      </c>
    </row>
    <row r="36" spans="1:10" ht="17.25" customHeight="1">
      <c r="A36" s="345"/>
      <c r="B36" s="277"/>
      <c r="C36" s="299" t="s">
        <v>266</v>
      </c>
      <c r="D36" s="279" t="s">
        <v>267</v>
      </c>
      <c r="E36" s="279"/>
      <c r="F36" s="323">
        <v>2</v>
      </c>
      <c r="G36" s="323">
        <v>2</v>
      </c>
      <c r="H36" s="323">
        <v>2</v>
      </c>
      <c r="I36" s="323">
        <v>2</v>
      </c>
      <c r="J36" s="336">
        <f>F36+G36+H36+I36</f>
        <v>8</v>
      </c>
    </row>
    <row r="37" spans="1:10" ht="17.25" customHeight="1">
      <c r="A37" s="345"/>
      <c r="B37" s="277"/>
      <c r="C37" s="300">
        <v>6.3</v>
      </c>
      <c r="D37" s="279" t="s">
        <v>268</v>
      </c>
      <c r="E37" s="279"/>
      <c r="F37" s="323">
        <v>5</v>
      </c>
      <c r="G37" s="323">
        <v>5</v>
      </c>
      <c r="H37" s="323">
        <v>5</v>
      </c>
      <c r="I37" s="323">
        <v>5</v>
      </c>
      <c r="J37" s="336">
        <f>F37+G37+H37+I37</f>
        <v>20</v>
      </c>
    </row>
    <row r="38" spans="1:10" ht="17.25" customHeight="1">
      <c r="A38" s="345"/>
      <c r="B38" s="277"/>
      <c r="C38" s="300"/>
      <c r="D38" s="279"/>
      <c r="E38" s="279"/>
      <c r="F38" s="323"/>
      <c r="G38" s="323"/>
      <c r="H38" s="323"/>
      <c r="I38" s="323"/>
      <c r="J38" s="336"/>
    </row>
    <row r="39" spans="1:10" ht="17.25" customHeight="1">
      <c r="A39" s="345"/>
      <c r="B39" s="277" t="s">
        <v>269</v>
      </c>
      <c r="C39" s="282" t="s">
        <v>270</v>
      </c>
      <c r="D39" s="279"/>
      <c r="E39" s="279"/>
      <c r="F39" s="323"/>
      <c r="G39" s="323"/>
      <c r="H39" s="323"/>
      <c r="I39" s="323"/>
      <c r="J39" s="336"/>
    </row>
    <row r="40" spans="1:10" ht="17.25" customHeight="1">
      <c r="A40" s="345"/>
      <c r="B40" s="285"/>
      <c r="C40" s="298" t="s">
        <v>271</v>
      </c>
      <c r="D40" s="279" t="s">
        <v>272</v>
      </c>
      <c r="E40" s="279"/>
      <c r="F40" s="323"/>
      <c r="G40" s="323"/>
      <c r="H40" s="323"/>
      <c r="I40" s="323"/>
      <c r="J40" s="336"/>
    </row>
    <row r="41" spans="1:10" ht="33.75" customHeight="1">
      <c r="A41" s="345"/>
      <c r="B41" s="285"/>
      <c r="C41" s="301" t="s">
        <v>273</v>
      </c>
      <c r="D41" s="630" t="s">
        <v>274</v>
      </c>
      <c r="E41" s="630"/>
      <c r="F41" s="321">
        <v>0</v>
      </c>
      <c r="G41" s="321">
        <v>1</v>
      </c>
      <c r="H41" s="321">
        <v>1</v>
      </c>
      <c r="I41" s="321">
        <v>0</v>
      </c>
      <c r="J41" s="339">
        <f>F41+G41+H41+I41</f>
        <v>2</v>
      </c>
    </row>
    <row r="42" spans="1:10" ht="13.5" customHeight="1">
      <c r="A42" s="343"/>
      <c r="B42" s="294"/>
      <c r="C42" s="301" t="s">
        <v>275</v>
      </c>
      <c r="D42" s="302" t="s">
        <v>276</v>
      </c>
      <c r="E42" s="287"/>
      <c r="F42" s="323">
        <v>1</v>
      </c>
      <c r="G42" s="323"/>
      <c r="H42" s="323">
        <v>1</v>
      </c>
      <c r="I42" s="323">
        <v>1</v>
      </c>
      <c r="J42" s="339">
        <f>F42+G42+H42+I42</f>
        <v>3</v>
      </c>
    </row>
    <row r="43" spans="1:10" ht="14.25">
      <c r="A43" s="345"/>
      <c r="B43" s="277"/>
      <c r="C43" s="300"/>
      <c r="D43" s="279"/>
      <c r="E43" s="279"/>
      <c r="F43" s="323"/>
      <c r="G43" s="323"/>
      <c r="H43" s="323"/>
      <c r="I43" s="323"/>
      <c r="J43" s="336"/>
    </row>
    <row r="44" spans="1:10" ht="14.25">
      <c r="A44" s="342"/>
      <c r="B44" s="294"/>
      <c r="C44" s="303"/>
      <c r="D44" s="302"/>
      <c r="E44" s="287"/>
      <c r="F44" s="323"/>
      <c r="G44" s="323"/>
      <c r="H44" s="323"/>
      <c r="I44" s="323"/>
      <c r="J44" s="336"/>
    </row>
    <row r="45" spans="1:10" ht="14.25">
      <c r="A45" s="631" t="s">
        <v>277</v>
      </c>
      <c r="B45" s="294" t="s">
        <v>278</v>
      </c>
      <c r="C45" s="299" t="s">
        <v>279</v>
      </c>
      <c r="D45" s="282"/>
      <c r="E45" s="287"/>
      <c r="F45" s="323"/>
      <c r="G45" s="323"/>
      <c r="H45" s="323"/>
      <c r="I45" s="323"/>
      <c r="J45" s="336"/>
    </row>
    <row r="46" spans="1:10" ht="26.25" customHeight="1">
      <c r="A46" s="631"/>
      <c r="B46" s="294"/>
      <c r="C46" s="304">
        <v>8.1</v>
      </c>
      <c r="D46" s="305" t="s">
        <v>280</v>
      </c>
      <c r="E46" s="306"/>
      <c r="F46" s="324">
        <v>0</v>
      </c>
      <c r="G46" s="332">
        <v>1</v>
      </c>
      <c r="H46" s="332">
        <v>0</v>
      </c>
      <c r="I46" s="332">
        <v>0</v>
      </c>
      <c r="J46" s="337">
        <f>F46+G46+H46+I46</f>
        <v>1</v>
      </c>
    </row>
    <row r="47" spans="1:10" ht="26.25" customHeight="1">
      <c r="A47" s="346"/>
      <c r="B47" s="294"/>
      <c r="C47" s="304">
        <v>8.2</v>
      </c>
      <c r="D47" s="307" t="s">
        <v>281</v>
      </c>
      <c r="E47" s="307"/>
      <c r="F47" s="324">
        <v>0</v>
      </c>
      <c r="G47" s="331">
        <v>1</v>
      </c>
      <c r="H47" s="331">
        <v>0</v>
      </c>
      <c r="I47" s="331">
        <v>0</v>
      </c>
      <c r="J47" s="337">
        <f>F47+G47+H47+I47</f>
        <v>1</v>
      </c>
    </row>
    <row r="48" spans="1:10" ht="26.25" customHeight="1">
      <c r="A48" s="346"/>
      <c r="B48" s="294"/>
      <c r="C48" s="304">
        <v>8.3</v>
      </c>
      <c r="D48" s="301" t="s">
        <v>282</v>
      </c>
      <c r="E48" s="301"/>
      <c r="F48" s="324"/>
      <c r="G48" s="328">
        <v>1</v>
      </c>
      <c r="H48" s="331"/>
      <c r="I48" s="331"/>
      <c r="J48" s="340">
        <f>F48+G48+H48+I48</f>
        <v>1</v>
      </c>
    </row>
    <row r="49" spans="1:10" ht="36" customHeight="1">
      <c r="A49" s="346"/>
      <c r="B49" s="294"/>
      <c r="C49" s="308">
        <v>8.4</v>
      </c>
      <c r="D49" s="632" t="s">
        <v>283</v>
      </c>
      <c r="E49" s="632"/>
      <c r="F49" s="324"/>
      <c r="G49" s="329">
        <v>1</v>
      </c>
      <c r="H49" s="332"/>
      <c r="I49" s="332"/>
      <c r="J49" s="340">
        <f>F49+G49+H49+I49</f>
        <v>1</v>
      </c>
    </row>
    <row r="50" spans="1:10" ht="15" thickBot="1">
      <c r="A50" s="347"/>
      <c r="B50" s="309"/>
      <c r="C50" s="310"/>
      <c r="D50" s="310"/>
      <c r="E50" s="311"/>
      <c r="F50" s="325"/>
      <c r="G50" s="330"/>
      <c r="H50" s="330"/>
      <c r="I50" s="330"/>
      <c r="J50" s="338"/>
    </row>
    <row r="51" spans="1:10" ht="13.5" customHeight="1">
      <c r="A51" s="270"/>
      <c r="B51" s="271"/>
      <c r="C51" s="297"/>
      <c r="D51" s="297"/>
      <c r="E51" s="270"/>
      <c r="F51" s="326"/>
      <c r="G51" s="326"/>
      <c r="H51" s="326"/>
      <c r="I51" s="326"/>
      <c r="J51" s="326"/>
    </row>
    <row r="52" spans="1:10" ht="14.25">
      <c r="A52" s="270"/>
      <c r="B52" s="268"/>
      <c r="C52" s="270"/>
      <c r="D52" s="270"/>
      <c r="E52" s="270"/>
      <c r="F52" s="327"/>
      <c r="G52" s="327"/>
      <c r="H52" s="327"/>
      <c r="I52" s="327"/>
      <c r="J52" s="327"/>
    </row>
    <row r="63" ht="15">
      <c r="C63" s="312"/>
    </row>
    <row r="66" ht="15">
      <c r="C66" s="312"/>
    </row>
    <row r="67" ht="14.25">
      <c r="B67" s="313"/>
    </row>
    <row r="69" ht="14.25">
      <c r="C69" s="313"/>
    </row>
    <row r="70" spans="3:10" s="270" customFormat="1" ht="14.25">
      <c r="C70" s="314"/>
      <c r="F70" s="318"/>
      <c r="G70" s="318"/>
      <c r="H70" s="318"/>
      <c r="I70" s="318"/>
      <c r="J70" s="318"/>
    </row>
    <row r="71" spans="3:10" s="270" customFormat="1" ht="14.25">
      <c r="C71" s="314"/>
      <c r="D71" s="314"/>
      <c r="F71" s="318"/>
      <c r="G71" s="318"/>
      <c r="H71" s="318"/>
      <c r="I71" s="318"/>
      <c r="J71" s="318"/>
    </row>
    <row r="72" spans="3:4" ht="14.25">
      <c r="C72" s="313"/>
      <c r="D72" s="313"/>
    </row>
    <row r="73" ht="15">
      <c r="C73" s="312"/>
    </row>
    <row r="74" ht="14.25">
      <c r="B74" s="313"/>
    </row>
    <row r="76" ht="14.25">
      <c r="B76" s="313"/>
    </row>
    <row r="79" ht="15">
      <c r="C79" s="312"/>
    </row>
    <row r="80" ht="14.25">
      <c r="B80" s="313"/>
    </row>
    <row r="85" ht="15">
      <c r="C85" s="312"/>
    </row>
    <row r="86" ht="14.25">
      <c r="B86" s="313"/>
    </row>
    <row r="89" ht="15">
      <c r="C89" s="312"/>
    </row>
    <row r="90" ht="14.25">
      <c r="B90" s="313"/>
    </row>
    <row r="93" ht="14.25">
      <c r="B93" s="313"/>
    </row>
  </sheetData>
  <sheetProtection password="C1BC" sheet="1"/>
  <mergeCells count="14">
    <mergeCell ref="D41:E41"/>
    <mergeCell ref="A45:A46"/>
    <mergeCell ref="D49:E49"/>
    <mergeCell ref="G12:G14"/>
    <mergeCell ref="H12:H14"/>
    <mergeCell ref="F12:F14"/>
    <mergeCell ref="L12:L14"/>
    <mergeCell ref="I12:I14"/>
    <mergeCell ref="J12:J14"/>
    <mergeCell ref="A2:J2"/>
    <mergeCell ref="A3:J3"/>
    <mergeCell ref="A5:J5"/>
    <mergeCell ref="A12:A14"/>
    <mergeCell ref="B12:E14"/>
  </mergeCells>
  <printOptions/>
  <pageMargins left="1" right="1" top="1" bottom="1" header="0.3" footer="0.3"/>
  <pageSetup horizontalDpi="600" verticalDpi="600" orientation="landscape" paperSize="9" scale="70" r:id="rId3"/>
  <rowBreaks count="1" manualBreakCount="1">
    <brk id="29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jrregio</cp:lastModifiedBy>
  <cp:lastPrinted>2015-08-17T09:23:16Z</cp:lastPrinted>
  <dcterms:created xsi:type="dcterms:W3CDTF">2001-08-21T18:42:25Z</dcterms:created>
  <dcterms:modified xsi:type="dcterms:W3CDTF">2016-01-12T08:52:32Z</dcterms:modified>
  <cp:category/>
  <cp:version/>
  <cp:contentType/>
  <cp:contentStatus/>
</cp:coreProperties>
</file>